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9440" windowHeight="4950" activeTab="0"/>
  </bookViews>
  <sheets>
    <sheet name="Nabídka" sheetId="1" r:id="rId1"/>
    <sheet name="Kritéria" sheetId="2" r:id="rId2"/>
  </sheets>
  <definedNames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Datum">'Nabídka'!#REF!</definedName>
    <definedName name="Dispečink">'Nabídka'!#REF!</definedName>
    <definedName name="Hlavička">'Nabídka'!$A$37:$F$38</definedName>
    <definedName name="Kod">#REF!</definedName>
    <definedName name="ks">'Nabídka'!$D$44</definedName>
    <definedName name="_xlnm.Print_Titles" localSheetId="0">'Nabídka'!$44:$44</definedName>
    <definedName name="_xlnm.Print_Area" localSheetId="0">'Nabídka'!$A$1:$F$135</definedName>
    <definedName name="Periferie">'Nabídka'!$B$45:$D$45</definedName>
    <definedName name="Přehled">#REF!</definedName>
    <definedName name="Rídící_systém">'Nabídka'!$B$74:$D$74</definedName>
    <definedName name="Rok_nabídky">#REF!</definedName>
    <definedName name="Specifikace">#REF!</definedName>
    <definedName name="Typ">'Nabídka'!$C$74:$C$104,'Nabídka'!$C$45:$C$65</definedName>
  </definedNames>
  <calcPr fullCalcOnLoad="1"/>
</workbook>
</file>

<file path=xl/sharedStrings.xml><?xml version="1.0" encoding="utf-8"?>
<sst xmlns="http://schemas.openxmlformats.org/spreadsheetml/2006/main" count="238" uniqueCount="148">
  <si>
    <t>•</t>
  </si>
  <si>
    <t>Cena:</t>
  </si>
  <si>
    <t>I.</t>
  </si>
  <si>
    <t>Cena dodávky periferních přístrojů</t>
  </si>
  <si>
    <t>II.</t>
  </si>
  <si>
    <t xml:space="preserve">Cena dodávky řídícího systému </t>
  </si>
  <si>
    <t>III.</t>
  </si>
  <si>
    <t>Software (generování adres dispečinku)</t>
  </si>
  <si>
    <t>IX.</t>
  </si>
  <si>
    <t>Celková cena nabídky</t>
  </si>
  <si>
    <t>Příloha: specifikace materiálu</t>
  </si>
  <si>
    <t>SPECIFIKACE</t>
  </si>
  <si>
    <t>Periferie</t>
  </si>
  <si>
    <t>Pol.</t>
  </si>
  <si>
    <t>Materiál</t>
  </si>
  <si>
    <t>Typ</t>
  </si>
  <si>
    <t>ks</t>
  </si>
  <si>
    <t xml:space="preserve">Cena/ks </t>
  </si>
  <si>
    <t>Cena celkem</t>
  </si>
  <si>
    <t>1.</t>
  </si>
  <si>
    <t>Řídící systém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</si>
  <si>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</si>
  <si>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</si>
  <si>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</si>
  <si>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</si>
  <si>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</si>
  <si>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</si>
  <si>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</si>
  <si>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</si>
  <si>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</si>
  <si>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</si>
  <si>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</si>
  <si>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</si>
  <si>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</si>
  <si>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</si>
  <si>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Rozvaděče</t>
  </si>
  <si>
    <t>VČ. OSVĚTLENÍ, ZÁSUVKY, TRAFA 24VAC</t>
  </si>
  <si>
    <t>IV.</t>
  </si>
  <si>
    <t>V.</t>
  </si>
  <si>
    <t>VI.</t>
  </si>
  <si>
    <t>VII.</t>
  </si>
  <si>
    <t>VIII.</t>
  </si>
  <si>
    <t>16.</t>
  </si>
  <si>
    <t>17.</t>
  </si>
  <si>
    <t>18.</t>
  </si>
  <si>
    <t>19.</t>
  </si>
  <si>
    <t>20.</t>
  </si>
  <si>
    <t>Software (parametrování stanic)</t>
  </si>
  <si>
    <t>21.</t>
  </si>
  <si>
    <t>jednotka</t>
  </si>
  <si>
    <t>Zprovoznění, odladění a zaregulování systému, revize</t>
  </si>
  <si>
    <t>Cena celkem - periferie</t>
  </si>
  <si>
    <t>Cena celkem - řídící systém</t>
  </si>
  <si>
    <t>Cena celkem - rozvaděče</t>
  </si>
  <si>
    <t>Konfigurace systému:</t>
  </si>
  <si>
    <t>AS</t>
  </si>
  <si>
    <t>Automatizační stanice modu525, 230V, 26-154 I/O, BACnet/IP, Web</t>
  </si>
  <si>
    <t>EY-AS525F001</t>
  </si>
  <si>
    <t>Požadavkem investora je napojení měřičů energetické spotřeby do systému MaR a následné zanesení na</t>
  </si>
  <si>
    <t>dispečink pro export dat.</t>
  </si>
  <si>
    <t>Vypsanou poptávkou se rozumí oprava havarijního stavu na objektu věznice, kde bylo zjištěno množství</t>
  </si>
  <si>
    <t>nefukčních stanic a periferií. Tato poptávka má přímou návaznost na opravu první části, která se týkala hlavní</t>
  </si>
  <si>
    <t xml:space="preserve">Investor požaduje kompatibilitu mezi proběhlou opravou kotelny a touto částí, ve které je použit systém SAUTER. </t>
  </si>
  <si>
    <t xml:space="preserve"> Dále se požaduje kompatibilita s použitými servopohony a ventily.</t>
  </si>
  <si>
    <t xml:space="preserve">kotelny. </t>
  </si>
  <si>
    <t>Modul vstupů modu530, 8 UI / 8 DI (univerzální/digitální)</t>
  </si>
  <si>
    <t>EY-IO530F001</t>
  </si>
  <si>
    <t>Modul vstupů modu531, 16 DI (digitální)</t>
  </si>
  <si>
    <t>EY-IO531F001</t>
  </si>
  <si>
    <t>Modul vstupů modu532, 16 UI (univerzální)</t>
  </si>
  <si>
    <t>EY-IO532F001</t>
  </si>
  <si>
    <t>Modul vstupů/výstupů modu570, 8 UI / 4 AO (univ./analog.)</t>
  </si>
  <si>
    <t>EY-IO570F001</t>
  </si>
  <si>
    <t>Modul vstupů/výstupů modu571, 16 DI / DO (digitální)</t>
  </si>
  <si>
    <t>EY-IO571F001</t>
  </si>
  <si>
    <t>Modul vstupů/výstupů modu572, 8 UI / 3 DI / 4 AO (univ./digit. /analog.)</t>
  </si>
  <si>
    <t>EY-IO572F001</t>
  </si>
  <si>
    <t>Jednotka místního ovládání modu840, pro AS EY-modulo5</t>
  </si>
  <si>
    <t>EY-OP840F001</t>
  </si>
  <si>
    <t>Rozvaděč  soud</t>
  </si>
  <si>
    <t>Rozvaděč  diesel agregát</t>
  </si>
  <si>
    <t>Rozvaděč kotelna autodoprava</t>
  </si>
  <si>
    <t>Rozvaděč vila</t>
  </si>
  <si>
    <t>Konfigurace systému</t>
  </si>
  <si>
    <t>Konfigurace systému - IRC</t>
  </si>
  <si>
    <t>IRC</t>
  </si>
  <si>
    <t>Rozváděče soud včetně sil.</t>
  </si>
  <si>
    <t>SKŘÍNĚ OCELOPLECHOVÉ.  komplet. výzbroj</t>
  </si>
  <si>
    <t>montáž náplně</t>
  </si>
  <si>
    <t>Rozváděče diesel agregát včetně sil.</t>
  </si>
  <si>
    <t>Rozváděče kotelna autodoprava včetně sil.</t>
  </si>
  <si>
    <t>Projekt (Dokumentace pro provedení stavby vč. rozvaděčů)</t>
  </si>
  <si>
    <t>Montážní práce vč. usazení a zprovoznění rozvaděčů</t>
  </si>
  <si>
    <t>Čidlo venkovní teploty Ni 1000</t>
  </si>
  <si>
    <t>EGT301F101</t>
  </si>
  <si>
    <t>Čidlo pokojové teploty Ni 1000</t>
  </si>
  <si>
    <t>EGT330F101</t>
  </si>
  <si>
    <t>Čidlo teploty tyčové, L= 225mm, Ni 1000</t>
  </si>
  <si>
    <t>EGT347F101</t>
  </si>
  <si>
    <t>Ochranná jímka LW 7, Ms, G 1/2A, 225 mm</t>
  </si>
  <si>
    <t>0364345225</t>
  </si>
  <si>
    <t>Čidlo teploty kabelové, Ni 1000, L= 3 m</t>
  </si>
  <si>
    <t>EGT354F103</t>
  </si>
  <si>
    <t>Čidlo teploty příložné Ni 1000</t>
  </si>
  <si>
    <t>EGT311F101</t>
  </si>
  <si>
    <t>Snímač tlak. dif. s přev., 0…300  Pa, 0...10V,lin</t>
  </si>
  <si>
    <t>EGP100F401</t>
  </si>
  <si>
    <t>Snímač tlaku s přev. 0...16 bar, 0(2)..10 V/0(4)..20 mA</t>
  </si>
  <si>
    <t>DSU116F001</t>
  </si>
  <si>
    <t>Snímač tlaku s přev. 0...2,5 bar, 0(2)..10 V/0(4)..20 mA</t>
  </si>
  <si>
    <t>DSU103F001</t>
  </si>
  <si>
    <t>Snímač tlaku s přev. 0...6 bar, 0(2)..10 V/0(4)..20 mA</t>
  </si>
  <si>
    <t>DSU206F001</t>
  </si>
  <si>
    <t>Univerzální termostat TW 15…95°C, IP54; s jímkou LW7, Ms, 100 mm</t>
  </si>
  <si>
    <t>RAK582.4/3728</t>
  </si>
  <si>
    <t>Montážní a spojovací materiál (veškeré nutné kabelové úpravy, spojky, propojky, spony, úchyty, žlaby)</t>
  </si>
  <si>
    <t xml:space="preserve">Ventil trojcestný, PN16, DN15, kvs=1.6, 8mm, =%, </t>
  </si>
  <si>
    <t>BUN015F320</t>
  </si>
  <si>
    <t xml:space="preserve">Ventil trojcestný, PN16, DN32, kvs=16, 8mm, =%, </t>
  </si>
  <si>
    <t>BUN032F300</t>
  </si>
  <si>
    <t>Ventil trojcestný, PN16, DN50, kvs=40, 8mm, lin.</t>
  </si>
  <si>
    <t>BUN050F200</t>
  </si>
  <si>
    <t>Ventil přímý závitový, PN16, DN15, kvs=4.0, 8mm, =%</t>
  </si>
  <si>
    <t>VUN015F300</t>
  </si>
  <si>
    <t xml:space="preserve">Ventil přímý závitový, PN16, DN32, kvs=16, 8mm, =%, </t>
  </si>
  <si>
    <t>VUN032F300</t>
  </si>
  <si>
    <t>Ventil přímý přírubový PN25, DN65, kvs= 63, 25mm</t>
  </si>
  <si>
    <t>VUP065F304</t>
  </si>
  <si>
    <t>Pohon ventilu 2500N, 0...40 mm; 2,4,8 s/mm,SUT,24V~</t>
  </si>
  <si>
    <t>AVM234SF132</t>
  </si>
  <si>
    <t>Pohon ventilu 500N, 8mm=60/120s, SUT, 24V~</t>
  </si>
  <si>
    <t>AVM115SF132</t>
  </si>
  <si>
    <t>Pohon ventilu 800N, 8mm=30/60/120s, 0…10V SUT, 24V~</t>
  </si>
  <si>
    <t>AVM124SF132</t>
  </si>
  <si>
    <t>Servopohon 18 Nm s pruž. pro zp. chod (90°=90s), 2...10V, 24V~</t>
  </si>
  <si>
    <t>ASF123SF122</t>
  </si>
  <si>
    <t>Celková cena nabídky včetně DPH</t>
  </si>
  <si>
    <t>Akce :          Věznice Znojmo - II. Etapa opravy</t>
  </si>
  <si>
    <t>Dodavatel zajistí zprovoznění řízení diesel agregátu a jeho ovládání pomocí systému MaR.</t>
  </si>
  <si>
    <t>Součástí nabídky je roční servis, správa systému měření a regulace a záruka 36 měsíců.</t>
  </si>
  <si>
    <t xml:space="preserve">Celý systém musí být zaveden pod současný dispečink (ModuWeb Vision) a dodavatel zajistí jeho rozšíření. </t>
  </si>
  <si>
    <t>Část periférií bude zavedena do současného systému v hlavní kotelně objektu, která prošla opravou.</t>
  </si>
  <si>
    <t>Jako nejvhodnější bude vybrána nabídka dodavatele, která po kontrole splnění kvalifikačních předpokladů bude splňovat výše uvedená hodnotící kritéria. Ostatní nabídky budou seřazeny v pořadí dle hodnotících kritérií.</t>
  </si>
  <si>
    <t>Hodnotícím kritériem je:</t>
  </si>
  <si>
    <t xml:space="preserve">·    nejnižší nabídková cena za provedení předmětu zakázky dle čl. 2 výzvy v Kč včetně DPH(60%), </t>
  </si>
  <si>
    <t xml:space="preserve">·    délka záruky (30%)  </t>
  </si>
  <si>
    <t>·    kvalita předmětu plnění prokázána certifikáty (10%)</t>
  </si>
  <si>
    <t>Věznice Znojmo - oprava MaR II.etapa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</si>
</sst>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#,##0.\-\ &quot; Kč&quot;;[Red]\-#,##0.\-&quot; Kč&quot;"/>
    <numFmt numFmtId="166" formatCode="0.0%"/>
    <numFmt numFmtId="167" formatCode="#,##0.\-\ &quot;Kč&quot;;\-#,##0.\-\ &quot;Kč&quot;"/>
    <numFmt numFmtId="168" formatCode="#,##0.\-&quot; Kč&quot;;[Red]\-#,##0.\-&quot; Kč&quot;"/>
    <numFmt numFmtId="169" formatCode="&quot;Počet V/V + &quot;00.0%"/>
    <numFmt numFmtId="170" formatCode="#,##0.00\ &quot;Kč&quot;"/>
    <numFmt numFmtId="171" formatCode="&quot;V Brně, dne &quot;d/m/yyyy"/>
    <numFmt numFmtId="172" formatCode="#,##0.\-;[Red]\-#,##0.\-"/>
    <numFmt numFmtId="173" formatCode="_-* #,##0\ &quot;Kčs&quot;_-;\-* #,##0\ &quot;Kčs&quot;_-;_-* &quot;-&quot;\ &quot;Kčs&quot;_-;_-@_-"/>
    <numFmt numFmtId="174" formatCode="_-* #,##0\ _K_č_s_-;\-* #,##0\ _K_č_s_-;_-* &quot;-&quot;\ _K_č_s_-;_-@_-"/>
    <numFmt numFmtId="175" formatCode="_-* #,##0.00\ &quot;Kčs&quot;_-;\-* #,##0.00\ &quot;Kčs&quot;_-;_-* &quot;-&quot;??\ &quot;Kčs&quot;_-;_-@_-"/>
    <numFmt numFmtId="176" formatCode="_-* #,##0.00\ _K_č_s_-;\-* #,##0.00\ _K_č_s_-;_-* &quot;-&quot;??\ _K_č_s_-;_-@_-"/>
    <numFmt numFmtId="177" formatCode="_-&quot;Ł&quot;* #,##0_-;\-&quot;Ł&quot;* #,##0_-;_-&quot;Ł&quot;* &quot;-&quot;_-;_-@_-"/>
    <numFmt numFmtId="178" formatCode="_-* #,##0_-;\-* #,##0_-;_-* &quot;-&quot;_-;_-@_-"/>
    <numFmt numFmtId="179" formatCode="_-&quot;Ł&quot;* #,##0.00_-;\-&quot;Ł&quot;* #,##0.00_-;_-&quot;Ł&quot;* &quot;-&quot;??_-;_-@_-"/>
    <numFmt numFmtId="180" formatCode="_-* #,##0.00_-;\-* #,##0.00_-;_-* &quot;-&quot;??_-;_-@_-"/>
    <numFmt numFmtId="181" formatCode="#,##0.\-;\-#,##0.\-"/>
    <numFmt numFmtId="182" formatCode="#,##0.00\ _K_č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¥€-2]\ #\ ##,000_);[Red]\([$€-2]\ #\ ##,000\)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10"/>
      <name val="Arial Narrow"/>
      <family val="2"/>
    </font>
    <font>
      <sz val="10"/>
      <name val="Helv"/>
      <family val="0"/>
    </font>
    <font>
      <sz val="10"/>
      <name val="Bez Patky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Narrow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" fontId="3" fillId="0" borderId="0" xfId="46" applyNumberFormat="1" applyFont="1" applyBorder="1" applyAlignment="1" applyProtection="1">
      <alignment horizontal="right"/>
      <protection locked="0"/>
    </xf>
    <xf numFmtId="165" fontId="7" fillId="0" borderId="0" xfId="46" applyNumberFormat="1" applyFont="1" applyAlignment="1" applyProtection="1">
      <alignment horizontal="right"/>
      <protection locked="0"/>
    </xf>
    <xf numFmtId="0" fontId="7" fillId="0" borderId="0" xfId="57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6" fillId="0" borderId="0" xfId="57" applyFont="1" applyFill="1" applyBorder="1" applyAlignment="1">
      <alignment horizontal="right"/>
      <protection/>
    </xf>
    <xf numFmtId="165" fontId="6" fillId="0" borderId="0" xfId="48" applyNumberFormat="1" applyFont="1" applyFill="1" applyBorder="1" applyAlignment="1">
      <alignment horizontal="right"/>
    </xf>
    <xf numFmtId="1" fontId="3" fillId="0" borderId="0" xfId="48" applyNumberFormat="1" applyFont="1" applyBorder="1" applyAlignment="1">
      <alignment horizontal="right"/>
    </xf>
    <xf numFmtId="165" fontId="7" fillId="0" borderId="0" xfId="48" applyNumberFormat="1" applyFont="1" applyAlignment="1">
      <alignment horizontal="right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44" fontId="3" fillId="0" borderId="10" xfId="46" applyFont="1" applyFill="1" applyBorder="1" applyAlignment="1" applyProtection="1">
      <alignment horizontal="right"/>
      <protection locked="0"/>
    </xf>
    <xf numFmtId="165" fontId="7" fillId="0" borderId="10" xfId="46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44" fontId="4" fillId="0" borderId="11" xfId="46" applyFont="1" applyBorder="1" applyAlignment="1" applyProtection="1">
      <alignment horizontal="right"/>
      <protection locked="0"/>
    </xf>
    <xf numFmtId="168" fontId="4" fillId="0" borderId="11" xfId="46" applyNumberFormat="1" applyFont="1" applyBorder="1" applyAlignment="1" applyProtection="1">
      <alignment horizontal="right"/>
      <protection locked="0"/>
    </xf>
    <xf numFmtId="0" fontId="2" fillId="0" borderId="0" xfId="57" applyFont="1">
      <alignment/>
      <protection/>
    </xf>
    <xf numFmtId="0" fontId="3" fillId="0" borderId="0" xfId="57" applyFont="1" applyAlignment="1" applyProtection="1">
      <alignment/>
      <protection locked="0"/>
    </xf>
    <xf numFmtId="8" fontId="3" fillId="0" borderId="0" xfId="48" applyFont="1" applyAlignment="1" applyProtection="1">
      <alignment/>
      <protection locked="0"/>
    </xf>
    <xf numFmtId="0" fontId="2" fillId="0" borderId="0" xfId="57" applyFont="1" applyAlignment="1">
      <alignment/>
      <protection/>
    </xf>
    <xf numFmtId="8" fontId="6" fillId="0" borderId="0" xfId="48" applyFont="1" applyFill="1" applyBorder="1" applyAlignment="1">
      <alignment horizontal="right"/>
    </xf>
    <xf numFmtId="44" fontId="2" fillId="0" borderId="0" xfId="46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44" fontId="2" fillId="0" borderId="0" xfId="46" applyFont="1" applyBorder="1" applyAlignment="1" applyProtection="1">
      <alignment horizontal="right"/>
      <protection locked="0"/>
    </xf>
    <xf numFmtId="165" fontId="2" fillId="0" borderId="0" xfId="46" applyNumberFormat="1" applyFont="1" applyBorder="1" applyAlignment="1" applyProtection="1">
      <alignment horizontal="right"/>
      <protection locked="0"/>
    </xf>
    <xf numFmtId="44" fontId="2" fillId="0" borderId="0" xfId="46" applyFont="1" applyAlignment="1" applyProtection="1">
      <alignment horizontal="center"/>
      <protection locked="0"/>
    </xf>
    <xf numFmtId="0" fontId="6" fillId="0" borderId="0" xfId="57" applyFont="1" applyBorder="1" applyAlignment="1">
      <alignment/>
      <protection/>
    </xf>
    <xf numFmtId="0" fontId="2" fillId="0" borderId="0" xfId="57" applyFont="1" applyAlignment="1">
      <alignment horizontal="centerContinuous"/>
      <protection/>
    </xf>
    <xf numFmtId="8" fontId="2" fillId="0" borderId="0" xfId="48" applyFont="1" applyAlignment="1">
      <alignment/>
    </xf>
    <xf numFmtId="165" fontId="2" fillId="0" borderId="0" xfId="48" applyNumberFormat="1" applyFont="1" applyAlignment="1" applyProtection="1">
      <alignment horizontal="right" vertical="top"/>
      <protection locked="0"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Fill="1" applyBorder="1" applyAlignment="1">
      <alignment horizontal="left"/>
      <protection/>
    </xf>
    <xf numFmtId="0" fontId="2" fillId="0" borderId="10" xfId="57" applyFont="1" applyFill="1" applyBorder="1" applyAlignment="1">
      <alignment horizontal="right"/>
      <protection/>
    </xf>
    <xf numFmtId="0" fontId="2" fillId="0" borderId="10" xfId="57" applyFont="1" applyFill="1" applyBorder="1" applyAlignment="1">
      <alignment horizontal="center"/>
      <protection/>
    </xf>
    <xf numFmtId="1" fontId="2" fillId="0" borderId="10" xfId="48" applyNumberFormat="1" applyFont="1" applyBorder="1" applyAlignment="1">
      <alignment horizontal="right"/>
    </xf>
    <xf numFmtId="165" fontId="2" fillId="0" borderId="10" xfId="48" applyNumberFormat="1" applyFont="1" applyBorder="1" applyAlignment="1">
      <alignment horizontal="right"/>
    </xf>
    <xf numFmtId="0" fontId="6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8" fontId="2" fillId="0" borderId="10" xfId="48" applyFont="1" applyFill="1" applyBorder="1" applyAlignment="1">
      <alignment horizontal="right"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164" fontId="10" fillId="0" borderId="0" xfId="48" applyNumberFormat="1" applyFont="1" applyAlignment="1" applyProtection="1">
      <alignment horizontal="right" vertical="top"/>
      <protection locked="0"/>
    </xf>
    <xf numFmtId="0" fontId="2" fillId="0" borderId="12" xfId="0" applyFont="1" applyBorder="1" applyAlignment="1" applyProtection="1">
      <alignment horizontal="left" indent="1"/>
      <protection locked="0"/>
    </xf>
    <xf numFmtId="0" fontId="10" fillId="0" borderId="0" xfId="0" applyFont="1" applyAlignment="1">
      <alignment/>
    </xf>
    <xf numFmtId="0" fontId="14" fillId="0" borderId="0" xfId="57" applyFont="1" applyBorder="1" applyAlignment="1">
      <alignment horizontal="left"/>
      <protection/>
    </xf>
    <xf numFmtId="0" fontId="10" fillId="0" borderId="0" xfId="57" applyFont="1">
      <alignment/>
      <protection/>
    </xf>
    <xf numFmtId="0" fontId="10" fillId="0" borderId="12" xfId="57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12" xfId="57" applyFont="1" applyBorder="1" applyAlignment="1" applyProtection="1">
      <alignment horizontal="left"/>
      <protection locked="0"/>
    </xf>
    <xf numFmtId="0" fontId="10" fillId="0" borderId="12" xfId="57" applyFont="1" applyFill="1" applyBorder="1" applyAlignment="1" applyProtection="1">
      <alignment horizontal="center"/>
      <protection locked="0"/>
    </xf>
    <xf numFmtId="8" fontId="10" fillId="0" borderId="12" xfId="48" applyFont="1" applyFill="1" applyBorder="1" applyAlignment="1" applyProtection="1">
      <alignment horizontal="right"/>
      <protection locked="0"/>
    </xf>
    <xf numFmtId="8" fontId="10" fillId="0" borderId="12" xfId="48" applyFont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10" fillId="0" borderId="0" xfId="48" applyNumberFormat="1" applyFont="1" applyAlignment="1" applyProtection="1">
      <alignment horizontal="right" vertical="center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164" fontId="10" fillId="0" borderId="0" xfId="48" applyNumberFormat="1" applyFont="1" applyAlignment="1" applyProtection="1">
      <alignment horizontal="right" vertical="center"/>
      <protection locked="0"/>
    </xf>
    <xf numFmtId="0" fontId="13" fillId="0" borderId="0" xfId="58" applyFont="1" applyBorder="1" applyAlignment="1">
      <alignment vertical="center"/>
      <protection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57" applyFont="1" applyBorder="1" applyAlignment="1" applyProtection="1">
      <alignment horizontal="center"/>
      <protection locked="0"/>
    </xf>
    <xf numFmtId="0" fontId="10" fillId="0" borderId="0" xfId="57" applyFont="1" applyFill="1" applyBorder="1" applyAlignment="1" applyProtection="1">
      <alignment horizontal="center"/>
      <protection locked="0"/>
    </xf>
    <xf numFmtId="8" fontId="10" fillId="0" borderId="0" xfId="48" applyFont="1" applyFill="1" applyBorder="1" applyAlignment="1" applyProtection="1">
      <alignment horizontal="right"/>
      <protection locked="0"/>
    </xf>
    <xf numFmtId="8" fontId="10" fillId="0" borderId="0" xfId="48" applyFont="1" applyBorder="1" applyAlignment="1" applyProtection="1">
      <alignment horizontal="right"/>
      <protection locked="0"/>
    </xf>
    <xf numFmtId="0" fontId="13" fillId="0" borderId="0" xfId="57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65" fontId="7" fillId="0" borderId="0" xfId="48" applyNumberFormat="1" applyFont="1" applyAlignment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7" fillId="0" borderId="0" xfId="57" applyFont="1" applyBorder="1" applyAlignment="1">
      <alignment horizontal="left" vertical="top" wrapText="1"/>
      <protection/>
    </xf>
    <xf numFmtId="0" fontId="2" fillId="0" borderId="0" xfId="0" applyFont="1" applyAlignment="1" applyProtection="1">
      <alignment horizontal="justify"/>
      <protection locked="0"/>
    </xf>
    <xf numFmtId="0" fontId="9" fillId="0" borderId="0" xfId="57" applyFont="1" applyAlignment="1" applyProtection="1">
      <alignment horizontal="center"/>
      <protection locked="0"/>
    </xf>
    <xf numFmtId="164" fontId="53" fillId="0" borderId="0" xfId="48" applyNumberFormat="1" applyFont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1" fontId="6" fillId="0" borderId="0" xfId="57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165" fontId="10" fillId="0" borderId="0" xfId="48" applyNumberFormat="1" applyFont="1" applyAlignment="1" applyProtection="1">
      <alignment horizontal="right" vertical="center"/>
      <protection locked="0"/>
    </xf>
    <xf numFmtId="165" fontId="10" fillId="0" borderId="12" xfId="48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3" fillId="0" borderId="0" xfId="0" applyFont="1" applyAlignment="1" applyProtection="1">
      <alignment horizontal="left" indent="8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65">
    <cellStyle name="Normal" xfId="0"/>
    <cellStyle name="_PERSONAL" xfId="15"/>
    <cellStyle name="_PERSONAL_1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 [0]_laroux" xfId="36"/>
    <cellStyle name="Comma_laroux" xfId="37"/>
    <cellStyle name="Currency [0]_laroux" xfId="38"/>
    <cellStyle name="Currency_laroux" xfId="39"/>
    <cellStyle name="Comma" xfId="40"/>
    <cellStyle name="Comma [0]" xfId="41"/>
    <cellStyle name="Dziesiętny [0]_laroux" xfId="42"/>
    <cellStyle name="Dziesiętny_laroux" xfId="43"/>
    <cellStyle name="Chybně" xfId="44"/>
    <cellStyle name="Kontrolní buňka" xfId="45"/>
    <cellStyle name="Currency" xfId="46"/>
    <cellStyle name="Currency [0]" xfId="47"/>
    <cellStyle name="měny_List1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_laroux" xfId="55"/>
    <cellStyle name="normální 2" xfId="56"/>
    <cellStyle name="normální_List1" xfId="57"/>
    <cellStyle name="normální_Nabídka" xfId="58"/>
    <cellStyle name="Normalny_laroux" xfId="59"/>
    <cellStyle name="Poznámka" xfId="60"/>
    <cellStyle name="Percent" xfId="61"/>
    <cellStyle name="Propojená buňka" xfId="62"/>
    <cellStyle name="Správně" xfId="63"/>
    <cellStyle name="Standard_aktuell" xfId="64"/>
    <cellStyle name="Styl 1" xfId="65"/>
    <cellStyle name="Text upozornění" xfId="66"/>
    <cellStyle name="Vstup" xfId="67"/>
    <cellStyle name="Výpočet" xfId="68"/>
    <cellStyle name="Výstup" xfId="69"/>
    <cellStyle name="Vysvětlující text" xfId="70"/>
    <cellStyle name="Walutowy [0]_laroux" xfId="71"/>
    <cellStyle name="Walutowy_laroux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108</xdr:row>
      <xdr:rowOff>0</xdr:rowOff>
    </xdr:from>
    <xdr:ext cx="9525" cy="257175"/>
    <xdr:sp>
      <xdr:nvSpPr>
        <xdr:cNvPr id="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9525" cy="257175"/>
    <xdr:sp>
      <xdr:nvSpPr>
        <xdr:cNvPr id="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9525" cy="257175"/>
    <xdr:sp>
      <xdr:nvSpPr>
        <xdr:cNvPr id="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9525" cy="257175"/>
    <xdr:sp>
      <xdr:nvSpPr>
        <xdr:cNvPr id="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9525" cy="257175"/>
    <xdr:sp>
      <xdr:nvSpPr>
        <xdr:cNvPr id="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9525" cy="257175"/>
    <xdr:sp>
      <xdr:nvSpPr>
        <xdr:cNvPr id="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9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1428750</xdr:colOff>
      <xdr:row>34</xdr:row>
      <xdr:rowOff>161925</xdr:rowOff>
    </xdr:from>
    <xdr:ext cx="3705225" cy="781050"/>
    <xdr:sp>
      <xdr:nvSpPr>
        <xdr:cNvPr id="7" name="AutoShape 213"/>
        <xdr:cNvSpPr>
          <a:spLocks/>
        </xdr:cNvSpPr>
      </xdr:nvSpPr>
      <xdr:spPr>
        <a:xfrm>
          <a:off x="1733550" y="6610350"/>
          <a:ext cx="3705225" cy="781050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2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2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2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2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2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2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2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2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2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2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3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3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3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3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3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3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3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3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3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3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4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5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6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6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6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6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6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6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6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6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6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6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7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7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7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7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7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7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7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7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7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7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8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8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8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8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8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8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8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8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8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8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9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0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1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2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3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4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4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4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4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4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4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4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4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4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4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5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5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5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5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5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5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5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5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5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5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6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57175"/>
    <xdr:sp>
      <xdr:nvSpPr>
        <xdr:cNvPr id="16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6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6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6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6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6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6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6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6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7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8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9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295275"/>
    <xdr:sp>
      <xdr:nvSpPr>
        <xdr:cNvPr id="19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19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19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19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19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19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19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19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19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0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1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1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1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1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1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1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1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1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1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1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2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2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2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2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2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2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2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2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2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2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3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4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5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6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7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7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7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7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7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7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7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7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7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7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8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8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8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8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8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8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8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8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8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8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9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29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9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9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9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9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9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9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9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29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0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1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2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3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4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35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5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5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5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5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5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5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5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5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5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6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7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8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39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0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1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2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2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2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2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2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2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2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42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2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2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3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4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5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6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7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8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9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9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9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9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9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49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9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9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9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49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0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0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0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0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0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05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171450"/>
    <xdr:sp>
      <xdr:nvSpPr>
        <xdr:cNvPr id="506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07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08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09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10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11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12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13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0" cy="333375"/>
    <xdr:sp>
      <xdr:nvSpPr>
        <xdr:cNvPr id="514" name="mainImage" descr="HP TFT LA1951g 19&quot;(1280x1024), contrast 1000:1, 250nits, 160°/160°, 5ms, VGA+DVI-D, 2xUSB, pivot"/>
        <xdr:cNvSpPr>
          <a:spLocks noChangeAspect="1"/>
        </xdr:cNvSpPr>
      </xdr:nvSpPr>
      <xdr:spPr>
        <a:xfrm>
          <a:off x="4933950" y="182975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="86" zoomScaleNormal="86" zoomScalePageLayoutView="0" workbookViewId="0" topLeftCell="A16">
      <selection activeCell="I21" sqref="I21"/>
    </sheetView>
  </sheetViews>
  <sheetFormatPr defaultColWidth="9.00390625" defaultRowHeight="12.75"/>
  <cols>
    <col min="1" max="1" width="4.00390625" style="1" customWidth="1"/>
    <col min="2" max="2" width="41.75390625" style="1" customWidth="1"/>
    <col min="3" max="3" width="14.375" style="1" customWidth="1"/>
    <col min="4" max="4" width="4.625" style="1" customWidth="1"/>
    <col min="5" max="5" width="11.75390625" style="1" customWidth="1"/>
    <col min="6" max="6" width="17.25390625" style="1" customWidth="1"/>
    <col min="7" max="16384" width="9.125" style="56" customWidth="1"/>
  </cols>
  <sheetData>
    <row r="1" spans="1:6" s="57" customFormat="1" ht="14.25" customHeight="1">
      <c r="A1" s="103"/>
      <c r="B1" s="103"/>
      <c r="C1" s="103"/>
      <c r="D1" s="103"/>
      <c r="E1" s="103"/>
      <c r="F1" s="103"/>
    </row>
    <row r="2" spans="1:6" s="57" customFormat="1" ht="15" customHeight="1">
      <c r="A2" s="4"/>
      <c r="B2" s="106" t="s">
        <v>137</v>
      </c>
      <c r="C2" s="106"/>
      <c r="D2" s="106"/>
      <c r="E2" s="106"/>
      <c r="F2" s="106"/>
    </row>
    <row r="3" spans="1:6" s="57" customFormat="1" ht="8.25" customHeight="1">
      <c r="A3" s="3"/>
      <c r="B3" s="105"/>
      <c r="C3" s="105"/>
      <c r="D3" s="105"/>
      <c r="E3" s="105"/>
      <c r="F3" s="105"/>
    </row>
    <row r="4" spans="1:6" s="57" customFormat="1" ht="12.75">
      <c r="A4" s="104" t="s">
        <v>60</v>
      </c>
      <c r="B4" s="94"/>
      <c r="C4" s="94"/>
      <c r="D4" s="94"/>
      <c r="E4" s="94"/>
      <c r="F4" s="94"/>
    </row>
    <row r="5" spans="1:6" s="57" customFormat="1" ht="12.75">
      <c r="A5" s="91" t="s">
        <v>61</v>
      </c>
      <c r="B5" s="91"/>
      <c r="C5" s="91"/>
      <c r="D5" s="91"/>
      <c r="E5" s="91"/>
      <c r="F5" s="91"/>
    </row>
    <row r="6" spans="1:6" s="57" customFormat="1" ht="12.75" customHeight="1">
      <c r="A6" s="91" t="s">
        <v>64</v>
      </c>
      <c r="B6" s="91"/>
      <c r="C6" s="91"/>
      <c r="D6" s="91"/>
      <c r="E6" s="91"/>
      <c r="F6" s="91"/>
    </row>
    <row r="7" spans="1:6" s="57" customFormat="1" ht="12.75" customHeight="1">
      <c r="A7" s="91"/>
      <c r="B7" s="91"/>
      <c r="C7" s="91"/>
      <c r="D7" s="91"/>
      <c r="E7" s="91"/>
      <c r="F7" s="91"/>
    </row>
    <row r="8" spans="1:6" s="57" customFormat="1" ht="12.75" customHeight="1">
      <c r="A8" s="104" t="s">
        <v>62</v>
      </c>
      <c r="B8" s="94"/>
      <c r="C8" s="94"/>
      <c r="D8" s="94"/>
      <c r="E8" s="94"/>
      <c r="F8" s="94"/>
    </row>
    <row r="9" spans="1:6" s="57" customFormat="1" ht="12.75" customHeight="1">
      <c r="A9" s="91" t="s">
        <v>63</v>
      </c>
      <c r="B9" s="91"/>
      <c r="C9" s="91"/>
      <c r="D9" s="91"/>
      <c r="E9" s="91"/>
      <c r="F9" s="91"/>
    </row>
    <row r="10" spans="1:6" s="57" customFormat="1" ht="12.75" customHeight="1">
      <c r="A10" s="103" t="s">
        <v>140</v>
      </c>
      <c r="B10" s="103"/>
      <c r="C10" s="103"/>
      <c r="D10" s="103"/>
      <c r="E10" s="103"/>
      <c r="F10" s="103"/>
    </row>
    <row r="11" spans="1:6" s="57" customFormat="1" ht="12.75">
      <c r="A11" s="99" t="s">
        <v>58</v>
      </c>
      <c r="B11" s="99"/>
      <c r="C11" s="99"/>
      <c r="D11" s="99"/>
      <c r="E11" s="99"/>
      <c r="F11" s="99"/>
    </row>
    <row r="12" spans="1:6" s="57" customFormat="1" ht="12.75">
      <c r="A12" s="91" t="s">
        <v>59</v>
      </c>
      <c r="B12" s="91" t="s">
        <v>59</v>
      </c>
      <c r="C12" s="91"/>
      <c r="D12" s="91"/>
      <c r="E12" s="91"/>
      <c r="F12" s="91"/>
    </row>
    <row r="13" spans="1:6" s="57" customFormat="1" ht="12.75" customHeight="1">
      <c r="A13" s="94" t="s">
        <v>138</v>
      </c>
      <c r="B13" s="94"/>
      <c r="C13" s="94"/>
      <c r="D13" s="94"/>
      <c r="E13" s="94"/>
      <c r="F13" s="94"/>
    </row>
    <row r="14" spans="1:6" s="57" customFormat="1" ht="12.75" customHeight="1">
      <c r="A14" s="94" t="s">
        <v>139</v>
      </c>
      <c r="B14" s="94"/>
      <c r="C14" s="94"/>
      <c r="D14" s="94"/>
      <c r="E14" s="94"/>
      <c r="F14" s="94"/>
    </row>
    <row r="15" spans="1:6" s="57" customFormat="1" ht="12.75" customHeight="1">
      <c r="A15" s="91" t="s">
        <v>141</v>
      </c>
      <c r="B15" s="91"/>
      <c r="C15" s="91"/>
      <c r="D15" s="91"/>
      <c r="E15" s="91"/>
      <c r="F15" s="91"/>
    </row>
    <row r="16" spans="1:6" s="57" customFormat="1" ht="12.75" customHeight="1">
      <c r="A16" s="103"/>
      <c r="B16" s="103"/>
      <c r="C16" s="103"/>
      <c r="D16" s="103"/>
      <c r="E16" s="103"/>
      <c r="F16" s="103"/>
    </row>
    <row r="17" spans="1:6" s="57" customFormat="1" ht="12.75">
      <c r="A17" s="91"/>
      <c r="B17" s="91"/>
      <c r="C17" s="91"/>
      <c r="D17" s="91"/>
      <c r="E17" s="91"/>
      <c r="F17" s="91"/>
    </row>
    <row r="18" spans="1:6" s="57" customFormat="1" ht="21" customHeight="1">
      <c r="A18" s="6" t="s">
        <v>0</v>
      </c>
      <c r="B18" s="100" t="s">
        <v>1</v>
      </c>
      <c r="C18" s="100"/>
      <c r="D18" s="100"/>
      <c r="E18" s="100"/>
      <c r="F18" s="100"/>
    </row>
    <row r="19" spans="1:6" s="57" customFormat="1" ht="7.5" customHeight="1">
      <c r="A19" s="62"/>
      <c r="B19" s="62"/>
      <c r="C19" s="62"/>
      <c r="D19" s="62"/>
      <c r="E19" s="62"/>
      <c r="F19" s="62"/>
    </row>
    <row r="20" spans="1:6" s="57" customFormat="1" ht="18.75" customHeight="1">
      <c r="A20" s="7" t="s">
        <v>2</v>
      </c>
      <c r="B20" s="8" t="s">
        <v>3</v>
      </c>
      <c r="C20" s="9"/>
      <c r="D20" s="10"/>
      <c r="E20" s="11"/>
      <c r="F20" s="12">
        <f>F67</f>
        <v>0</v>
      </c>
    </row>
    <row r="21" spans="1:6" s="57" customFormat="1" ht="18.75" customHeight="1">
      <c r="A21" s="7" t="s">
        <v>4</v>
      </c>
      <c r="B21" s="8" t="s">
        <v>5</v>
      </c>
      <c r="C21" s="9"/>
      <c r="D21" s="10"/>
      <c r="E21" s="11"/>
      <c r="F21" s="12">
        <f>F107</f>
        <v>0</v>
      </c>
    </row>
    <row r="22" spans="1:6" ht="30" customHeight="1">
      <c r="A22" s="89" t="s">
        <v>6</v>
      </c>
      <c r="B22" s="93" t="s">
        <v>115</v>
      </c>
      <c r="C22" s="93"/>
      <c r="D22" s="15"/>
      <c r="E22" s="17"/>
      <c r="F22" s="90">
        <v>0</v>
      </c>
    </row>
    <row r="23" spans="1:6" ht="18.75" customHeight="1">
      <c r="A23" s="7" t="s">
        <v>37</v>
      </c>
      <c r="B23" s="13" t="s">
        <v>92</v>
      </c>
      <c r="C23" s="14"/>
      <c r="D23" s="15"/>
      <c r="E23" s="17"/>
      <c r="F23" s="18">
        <v>0</v>
      </c>
    </row>
    <row r="24" spans="1:6" ht="18.75" customHeight="1">
      <c r="A24" s="7" t="s">
        <v>38</v>
      </c>
      <c r="B24" s="13" t="s">
        <v>35</v>
      </c>
      <c r="C24" s="14"/>
      <c r="D24" s="15"/>
      <c r="E24" s="17"/>
      <c r="F24" s="18">
        <f>F135</f>
        <v>0</v>
      </c>
    </row>
    <row r="25" spans="1:6" ht="18.75" customHeight="1">
      <c r="A25" s="7" t="s">
        <v>39</v>
      </c>
      <c r="B25" s="13" t="s">
        <v>50</v>
      </c>
      <c r="C25" s="14"/>
      <c r="D25" s="15"/>
      <c r="E25" s="17"/>
      <c r="F25" s="18">
        <v>0</v>
      </c>
    </row>
    <row r="26" spans="1:6" ht="18.75" customHeight="1">
      <c r="A26" s="7" t="s">
        <v>40</v>
      </c>
      <c r="B26" s="13" t="s">
        <v>91</v>
      </c>
      <c r="C26" s="14"/>
      <c r="D26" s="15"/>
      <c r="E26" s="17"/>
      <c r="F26" s="18">
        <v>0</v>
      </c>
    </row>
    <row r="27" spans="1:6" ht="18.75" customHeight="1">
      <c r="A27" s="7" t="s">
        <v>41</v>
      </c>
      <c r="B27" s="13" t="s">
        <v>47</v>
      </c>
      <c r="C27" s="14"/>
      <c r="D27" s="15"/>
      <c r="E27" s="17"/>
      <c r="F27" s="18">
        <v>0</v>
      </c>
    </row>
    <row r="28" spans="1:6" ht="18.75" customHeight="1">
      <c r="A28" s="7" t="s">
        <v>8</v>
      </c>
      <c r="B28" s="13" t="s">
        <v>7</v>
      </c>
      <c r="C28" s="14"/>
      <c r="D28" s="15"/>
      <c r="E28" s="17"/>
      <c r="F28" s="18">
        <v>0</v>
      </c>
    </row>
    <row r="29" spans="1:6" s="57" customFormat="1" ht="8.25" customHeight="1">
      <c r="A29" s="19"/>
      <c r="B29" s="20"/>
      <c r="C29" s="21"/>
      <c r="D29" s="22"/>
      <c r="E29" s="23"/>
      <c r="F29" s="24"/>
    </row>
    <row r="30" spans="1:6" s="57" customFormat="1" ht="18" customHeight="1" thickBot="1">
      <c r="A30" s="4"/>
      <c r="B30" s="25" t="s">
        <v>9</v>
      </c>
      <c r="C30" s="25"/>
      <c r="D30" s="26"/>
      <c r="E30" s="27"/>
      <c r="F30" s="28">
        <f>SUM(F19:F29)</f>
        <v>0</v>
      </c>
    </row>
    <row r="31" spans="1:6" s="57" customFormat="1" ht="18" customHeight="1" thickBot="1" thickTop="1">
      <c r="A31" s="3"/>
      <c r="B31" s="25" t="s">
        <v>136</v>
      </c>
      <c r="C31" s="25"/>
      <c r="D31" s="26"/>
      <c r="E31" s="27"/>
      <c r="F31" s="28">
        <f>F30*1.21</f>
        <v>0</v>
      </c>
    </row>
    <row r="32" spans="1:6" s="57" customFormat="1" ht="13.5" thickTop="1">
      <c r="A32" s="3"/>
      <c r="B32" s="5"/>
      <c r="C32" s="35"/>
      <c r="D32" s="36"/>
      <c r="E32" s="37"/>
      <c r="F32" s="38"/>
    </row>
    <row r="33" spans="1:6" s="57" customFormat="1" ht="12.75">
      <c r="A33" s="3"/>
      <c r="B33" s="5"/>
      <c r="C33" s="5"/>
      <c r="D33" s="2"/>
      <c r="E33" s="34"/>
      <c r="F33" s="39"/>
    </row>
    <row r="34" spans="1:6" s="57" customFormat="1" ht="12.75">
      <c r="A34" s="3"/>
      <c r="B34" s="5" t="s">
        <v>10</v>
      </c>
      <c r="C34" s="5"/>
      <c r="D34" s="2"/>
      <c r="E34" s="34"/>
      <c r="F34" s="39"/>
    </row>
    <row r="35" spans="1:6" ht="12.75">
      <c r="A35" s="29"/>
      <c r="B35" s="29"/>
      <c r="C35" s="29"/>
      <c r="D35" s="29"/>
      <c r="E35" s="29"/>
      <c r="F35" s="29"/>
    </row>
    <row r="36" spans="1:6" ht="14.25">
      <c r="A36" s="30"/>
      <c r="B36" s="30"/>
      <c r="C36" s="30"/>
      <c r="D36" s="30"/>
      <c r="E36" s="31"/>
      <c r="F36" s="31"/>
    </row>
    <row r="37" spans="1:6" ht="20.25">
      <c r="A37" s="95" t="s">
        <v>11</v>
      </c>
      <c r="B37" s="95"/>
      <c r="C37" s="95"/>
      <c r="D37" s="95"/>
      <c r="E37" s="95"/>
      <c r="F37" s="95"/>
    </row>
    <row r="38" spans="1:6" ht="12.75">
      <c r="A38" s="98"/>
      <c r="B38" s="98"/>
      <c r="C38" s="98"/>
      <c r="D38" s="98"/>
      <c r="E38" s="98"/>
      <c r="F38" s="98"/>
    </row>
    <row r="39" spans="1:6" ht="12.75">
      <c r="A39" s="29"/>
      <c r="B39" s="29"/>
      <c r="C39" s="29"/>
      <c r="D39" s="29"/>
      <c r="E39" s="29"/>
      <c r="F39" s="29"/>
    </row>
    <row r="40" spans="1:6" ht="12.75">
      <c r="A40" s="29"/>
      <c r="B40" s="29"/>
      <c r="C40" s="29"/>
      <c r="D40" s="29"/>
      <c r="E40" s="29"/>
      <c r="F40" s="29"/>
    </row>
    <row r="41" spans="1:6" ht="12.75">
      <c r="A41" s="29"/>
      <c r="B41" s="29"/>
      <c r="C41" s="29"/>
      <c r="D41" s="29"/>
      <c r="E41" s="29"/>
      <c r="F41" s="29"/>
    </row>
    <row r="42" spans="1:6" ht="12.75">
      <c r="A42" s="55" t="s">
        <v>2</v>
      </c>
      <c r="B42" s="40" t="s">
        <v>12</v>
      </c>
      <c r="C42" s="32"/>
      <c r="D42" s="41"/>
      <c r="E42" s="42"/>
      <c r="F42" s="42"/>
    </row>
    <row r="43" spans="1:6" ht="7.5" customHeight="1">
      <c r="A43" s="29"/>
      <c r="B43" s="32"/>
      <c r="C43" s="32"/>
      <c r="D43" s="41"/>
      <c r="E43" s="42"/>
      <c r="F43" s="42"/>
    </row>
    <row r="44" spans="1:6" ht="12.75">
      <c r="A44" s="66" t="s">
        <v>13</v>
      </c>
      <c r="B44" s="66" t="s">
        <v>14</v>
      </c>
      <c r="C44" s="66" t="s">
        <v>15</v>
      </c>
      <c r="D44" s="69" t="s">
        <v>16</v>
      </c>
      <c r="E44" s="70" t="s">
        <v>17</v>
      </c>
      <c r="F44" s="71" t="s">
        <v>18</v>
      </c>
    </row>
    <row r="45" spans="1:6" ht="12.75">
      <c r="A45" s="76" t="s">
        <v>19</v>
      </c>
      <c r="B45" s="77" t="s">
        <v>93</v>
      </c>
      <c r="C45" s="74" t="s">
        <v>94</v>
      </c>
      <c r="D45" s="73">
        <v>1</v>
      </c>
      <c r="E45" s="78"/>
      <c r="F45" s="75">
        <f aca="true" t="shared" si="0" ref="F45:F65">D45*E45</f>
        <v>0</v>
      </c>
    </row>
    <row r="46" spans="1:6" ht="12.75">
      <c r="A46" s="76" t="s">
        <v>21</v>
      </c>
      <c r="B46" s="77" t="s">
        <v>95</v>
      </c>
      <c r="C46" s="74" t="s">
        <v>96</v>
      </c>
      <c r="D46" s="73">
        <v>6</v>
      </c>
      <c r="E46" s="78"/>
      <c r="F46" s="75">
        <f t="shared" si="0"/>
        <v>0</v>
      </c>
    </row>
    <row r="47" spans="1:6" ht="12.75">
      <c r="A47" s="76" t="s">
        <v>22</v>
      </c>
      <c r="B47" s="77" t="s">
        <v>97</v>
      </c>
      <c r="C47" s="74" t="s">
        <v>98</v>
      </c>
      <c r="D47" s="73">
        <v>4</v>
      </c>
      <c r="E47" s="78"/>
      <c r="F47" s="75">
        <f t="shared" si="0"/>
        <v>0</v>
      </c>
    </row>
    <row r="48" spans="1:6" ht="12.75">
      <c r="A48" s="76" t="s">
        <v>23</v>
      </c>
      <c r="B48" s="77" t="s">
        <v>99</v>
      </c>
      <c r="C48" s="74" t="s">
        <v>100</v>
      </c>
      <c r="D48" s="73">
        <v>4</v>
      </c>
      <c r="E48" s="78"/>
      <c r="F48" s="75">
        <f t="shared" si="0"/>
        <v>0</v>
      </c>
    </row>
    <row r="49" spans="1:6" ht="12.75">
      <c r="A49" s="76" t="s">
        <v>24</v>
      </c>
      <c r="B49" s="77" t="s">
        <v>101</v>
      </c>
      <c r="C49" s="74" t="s">
        <v>102</v>
      </c>
      <c r="D49" s="73">
        <v>9</v>
      </c>
      <c r="E49" s="78"/>
      <c r="F49" s="75">
        <f t="shared" si="0"/>
        <v>0</v>
      </c>
    </row>
    <row r="50" spans="1:6" ht="12.75">
      <c r="A50" s="76" t="s">
        <v>25</v>
      </c>
      <c r="B50" s="77" t="s">
        <v>103</v>
      </c>
      <c r="C50" s="74" t="s">
        <v>104</v>
      </c>
      <c r="D50" s="73">
        <v>16</v>
      </c>
      <c r="E50" s="78"/>
      <c r="F50" s="75">
        <f t="shared" si="0"/>
        <v>0</v>
      </c>
    </row>
    <row r="51" spans="1:6" ht="12.75">
      <c r="A51" s="76" t="s">
        <v>26</v>
      </c>
      <c r="B51" s="77" t="s">
        <v>105</v>
      </c>
      <c r="C51" s="74" t="s">
        <v>106</v>
      </c>
      <c r="D51" s="73">
        <v>3</v>
      </c>
      <c r="E51" s="78"/>
      <c r="F51" s="75">
        <f t="shared" si="0"/>
        <v>0</v>
      </c>
    </row>
    <row r="52" spans="1:6" ht="12.75">
      <c r="A52" s="76" t="s">
        <v>27</v>
      </c>
      <c r="B52" s="77" t="s">
        <v>107</v>
      </c>
      <c r="C52" s="74" t="s">
        <v>108</v>
      </c>
      <c r="D52" s="73">
        <v>1</v>
      </c>
      <c r="E52" s="78"/>
      <c r="F52" s="75">
        <f t="shared" si="0"/>
        <v>0</v>
      </c>
    </row>
    <row r="53" spans="1:6" ht="12.75">
      <c r="A53" s="76" t="s">
        <v>28</v>
      </c>
      <c r="B53" s="77" t="s">
        <v>109</v>
      </c>
      <c r="C53" s="74" t="s">
        <v>110</v>
      </c>
      <c r="D53" s="73">
        <v>2</v>
      </c>
      <c r="E53" s="78"/>
      <c r="F53" s="75">
        <f t="shared" si="0"/>
        <v>0</v>
      </c>
    </row>
    <row r="54" spans="1:6" ht="12.75">
      <c r="A54" s="76" t="s">
        <v>29</v>
      </c>
      <c r="B54" s="77" t="s">
        <v>111</v>
      </c>
      <c r="C54" s="74" t="s">
        <v>112</v>
      </c>
      <c r="D54" s="73">
        <v>1</v>
      </c>
      <c r="E54" s="78"/>
      <c r="F54" s="75">
        <f t="shared" si="0"/>
        <v>0</v>
      </c>
    </row>
    <row r="55" spans="1:6" ht="12.75">
      <c r="A55" s="76" t="s">
        <v>30</v>
      </c>
      <c r="B55" s="77" t="s">
        <v>113</v>
      </c>
      <c r="C55" s="74" t="s">
        <v>114</v>
      </c>
      <c r="D55" s="73">
        <v>3</v>
      </c>
      <c r="E55" s="78"/>
      <c r="F55" s="75">
        <f t="shared" si="0"/>
        <v>0</v>
      </c>
    </row>
    <row r="56" spans="1:6" ht="12.75">
      <c r="A56" s="76" t="s">
        <v>31</v>
      </c>
      <c r="B56" s="77" t="s">
        <v>116</v>
      </c>
      <c r="C56" s="74" t="s">
        <v>117</v>
      </c>
      <c r="D56" s="73">
        <v>2</v>
      </c>
      <c r="E56" s="78"/>
      <c r="F56" s="75">
        <f t="shared" si="0"/>
        <v>0</v>
      </c>
    </row>
    <row r="57" spans="1:6" ht="12.75">
      <c r="A57" s="76" t="s">
        <v>32</v>
      </c>
      <c r="B57" s="77" t="s">
        <v>118</v>
      </c>
      <c r="C57" s="74" t="s">
        <v>119</v>
      </c>
      <c r="D57" s="73">
        <v>5</v>
      </c>
      <c r="E57" s="78"/>
      <c r="F57" s="75">
        <f t="shared" si="0"/>
        <v>0</v>
      </c>
    </row>
    <row r="58" spans="1:6" ht="12.75">
      <c r="A58" s="76" t="s">
        <v>33</v>
      </c>
      <c r="B58" s="77" t="s">
        <v>120</v>
      </c>
      <c r="C58" s="74" t="s">
        <v>121</v>
      </c>
      <c r="D58" s="73">
        <v>2</v>
      </c>
      <c r="E58" s="78"/>
      <c r="F58" s="75">
        <f t="shared" si="0"/>
        <v>0</v>
      </c>
    </row>
    <row r="59" spans="1:6" ht="12.75">
      <c r="A59" s="76" t="s">
        <v>34</v>
      </c>
      <c r="B59" s="77" t="s">
        <v>122</v>
      </c>
      <c r="C59" s="74" t="s">
        <v>123</v>
      </c>
      <c r="D59" s="73">
        <v>2</v>
      </c>
      <c r="E59" s="78"/>
      <c r="F59" s="75">
        <f t="shared" si="0"/>
        <v>0</v>
      </c>
    </row>
    <row r="60" spans="1:6" ht="12.75">
      <c r="A60" s="76" t="s">
        <v>42</v>
      </c>
      <c r="B60" s="77" t="s">
        <v>124</v>
      </c>
      <c r="C60" s="74" t="s">
        <v>125</v>
      </c>
      <c r="D60" s="73">
        <v>1</v>
      </c>
      <c r="E60" s="78"/>
      <c r="F60" s="75">
        <f t="shared" si="0"/>
        <v>0</v>
      </c>
    </row>
    <row r="61" spans="1:6" ht="12.75">
      <c r="A61" s="76" t="s">
        <v>43</v>
      </c>
      <c r="B61" s="77" t="s">
        <v>126</v>
      </c>
      <c r="C61" s="74" t="s">
        <v>127</v>
      </c>
      <c r="D61" s="73">
        <v>3</v>
      </c>
      <c r="E61" s="78"/>
      <c r="F61" s="75">
        <f t="shared" si="0"/>
        <v>0</v>
      </c>
    </row>
    <row r="62" spans="1:6" ht="12.75">
      <c r="A62" s="76" t="s">
        <v>44</v>
      </c>
      <c r="B62" s="77" t="s">
        <v>128</v>
      </c>
      <c r="C62" s="74" t="s">
        <v>129</v>
      </c>
      <c r="D62" s="73">
        <v>3</v>
      </c>
      <c r="E62" s="78"/>
      <c r="F62" s="75">
        <f t="shared" si="0"/>
        <v>0</v>
      </c>
    </row>
    <row r="63" spans="1:6" ht="12.75">
      <c r="A63" s="76" t="s">
        <v>45</v>
      </c>
      <c r="B63" s="77" t="s">
        <v>130</v>
      </c>
      <c r="C63" s="74" t="s">
        <v>131</v>
      </c>
      <c r="D63" s="73">
        <v>5</v>
      </c>
      <c r="E63" s="78"/>
      <c r="F63" s="75">
        <f t="shared" si="0"/>
        <v>0</v>
      </c>
    </row>
    <row r="64" spans="1:6" ht="12.75">
      <c r="A64" s="76" t="s">
        <v>46</v>
      </c>
      <c r="B64" s="77" t="s">
        <v>132</v>
      </c>
      <c r="C64" s="74" t="s">
        <v>133</v>
      </c>
      <c r="D64" s="73">
        <v>7</v>
      </c>
      <c r="E64" s="78"/>
      <c r="F64" s="75">
        <f t="shared" si="0"/>
        <v>0</v>
      </c>
    </row>
    <row r="65" spans="1:6" ht="12.75">
      <c r="A65" s="76" t="s">
        <v>48</v>
      </c>
      <c r="B65" s="77" t="s">
        <v>134</v>
      </c>
      <c r="C65" s="74" t="s">
        <v>135</v>
      </c>
      <c r="D65" s="73">
        <v>4</v>
      </c>
      <c r="E65" s="78"/>
      <c r="F65" s="75">
        <f t="shared" si="0"/>
        <v>0</v>
      </c>
    </row>
    <row r="66" spans="1:6" ht="8.25" customHeight="1">
      <c r="A66" s="44"/>
      <c r="B66" s="45"/>
      <c r="C66" s="46"/>
      <c r="D66" s="47"/>
      <c r="E66" s="48"/>
      <c r="F66" s="49"/>
    </row>
    <row r="67" spans="1:6" ht="12.75">
      <c r="A67" s="29"/>
      <c r="B67" s="50" t="s">
        <v>51</v>
      </c>
      <c r="C67" s="50"/>
      <c r="D67" s="51"/>
      <c r="E67" s="33"/>
      <c r="F67" s="16">
        <f>SUM(F44:F66)</f>
        <v>0</v>
      </c>
    </row>
    <row r="68" spans="1:6" ht="12.75">
      <c r="A68" s="29"/>
      <c r="B68" s="50"/>
      <c r="C68" s="50"/>
      <c r="D68" s="51"/>
      <c r="E68" s="33"/>
      <c r="F68" s="16"/>
    </row>
    <row r="69" spans="1:6" ht="12.75">
      <c r="A69" s="29"/>
      <c r="B69" s="50"/>
      <c r="C69" s="50"/>
      <c r="D69" s="51"/>
      <c r="E69" s="33"/>
      <c r="F69" s="16"/>
    </row>
    <row r="70" spans="1:6" ht="12.75">
      <c r="A70" s="55" t="s">
        <v>4</v>
      </c>
      <c r="B70" s="40" t="s">
        <v>20</v>
      </c>
      <c r="C70" s="50"/>
      <c r="D70" s="51"/>
      <c r="E70" s="33"/>
      <c r="F70" s="16"/>
    </row>
    <row r="71" spans="1:6" ht="7.5" customHeight="1">
      <c r="A71" s="29"/>
      <c r="B71" s="50"/>
      <c r="C71" s="50"/>
      <c r="D71" s="51"/>
      <c r="E71" s="33"/>
      <c r="F71" s="16"/>
    </row>
    <row r="72" spans="1:6" ht="12.75">
      <c r="A72" s="66" t="s">
        <v>13</v>
      </c>
      <c r="B72" s="66" t="s">
        <v>14</v>
      </c>
      <c r="C72" s="66" t="s">
        <v>15</v>
      </c>
      <c r="D72" s="69" t="s">
        <v>16</v>
      </c>
      <c r="E72" s="70" t="s">
        <v>17</v>
      </c>
      <c r="F72" s="71" t="s">
        <v>18</v>
      </c>
    </row>
    <row r="73" spans="1:6" ht="12.75">
      <c r="A73" s="83"/>
      <c r="B73" s="87" t="s">
        <v>79</v>
      </c>
      <c r="C73" s="83"/>
      <c r="D73" s="84"/>
      <c r="E73" s="85"/>
      <c r="F73" s="86"/>
    </row>
    <row r="74" spans="1:6" ht="12.75">
      <c r="A74" s="76" t="s">
        <v>19</v>
      </c>
      <c r="B74" s="77" t="s">
        <v>56</v>
      </c>
      <c r="C74" s="74" t="s">
        <v>57</v>
      </c>
      <c r="D74" s="73">
        <v>1</v>
      </c>
      <c r="E74" s="78"/>
      <c r="F74" s="75">
        <f>D74*E74</f>
        <v>0</v>
      </c>
    </row>
    <row r="75" spans="1:6" ht="12.75">
      <c r="A75" s="76" t="s">
        <v>21</v>
      </c>
      <c r="B75" s="77" t="s">
        <v>71</v>
      </c>
      <c r="C75" s="74" t="s">
        <v>72</v>
      </c>
      <c r="D75" s="73">
        <v>3</v>
      </c>
      <c r="E75" s="78"/>
      <c r="F75" s="75">
        <f>D75*E75</f>
        <v>0</v>
      </c>
    </row>
    <row r="76" spans="1:6" ht="12.75">
      <c r="A76" s="76" t="s">
        <v>22</v>
      </c>
      <c r="B76" s="77" t="s">
        <v>73</v>
      </c>
      <c r="C76" s="74" t="s">
        <v>74</v>
      </c>
      <c r="D76" s="73">
        <v>1</v>
      </c>
      <c r="E76" s="78"/>
      <c r="F76" s="75">
        <f>D76*E76</f>
        <v>0</v>
      </c>
    </row>
    <row r="77" spans="1:6" ht="12.75">
      <c r="A77" s="76" t="s">
        <v>23</v>
      </c>
      <c r="B77" s="77" t="s">
        <v>75</v>
      </c>
      <c r="C77" s="74" t="s">
        <v>76</v>
      </c>
      <c r="D77" s="73">
        <v>1</v>
      </c>
      <c r="E77" s="78"/>
      <c r="F77" s="75">
        <f>D77*E77</f>
        <v>0</v>
      </c>
    </row>
    <row r="78" spans="1:6" ht="12.75">
      <c r="A78" s="76" t="s">
        <v>24</v>
      </c>
      <c r="B78" s="77" t="s">
        <v>77</v>
      </c>
      <c r="C78" s="74" t="s">
        <v>78</v>
      </c>
      <c r="D78" s="73">
        <v>1</v>
      </c>
      <c r="E78" s="78"/>
      <c r="F78" s="75">
        <f>D78*E78</f>
        <v>0</v>
      </c>
    </row>
    <row r="79" spans="1:6" ht="12.75">
      <c r="A79" s="76"/>
      <c r="B79" s="77"/>
      <c r="C79" s="74"/>
      <c r="D79" s="73"/>
      <c r="E79" s="78"/>
      <c r="F79" s="75"/>
    </row>
    <row r="80" spans="1:6" ht="12.75">
      <c r="A80" s="83"/>
      <c r="B80" s="87" t="s">
        <v>80</v>
      </c>
      <c r="C80" s="83"/>
      <c r="D80" s="84"/>
      <c r="E80" s="85"/>
      <c r="F80" s="86"/>
    </row>
    <row r="81" spans="1:6" ht="12.75">
      <c r="A81" s="76" t="s">
        <v>19</v>
      </c>
      <c r="B81" s="77" t="s">
        <v>56</v>
      </c>
      <c r="C81" s="74" t="s">
        <v>57</v>
      </c>
      <c r="D81" s="73">
        <v>2</v>
      </c>
      <c r="E81" s="78"/>
      <c r="F81" s="75">
        <f aca="true" t="shared" si="1" ref="F81:F87">D81*E81</f>
        <v>0</v>
      </c>
    </row>
    <row r="82" spans="1:6" ht="12.75">
      <c r="A82" s="76" t="s">
        <v>21</v>
      </c>
      <c r="B82" s="77" t="s">
        <v>65</v>
      </c>
      <c r="C82" s="74" t="s">
        <v>66</v>
      </c>
      <c r="D82" s="73">
        <v>3</v>
      </c>
      <c r="E82" s="78"/>
      <c r="F82" s="75">
        <f t="shared" si="1"/>
        <v>0</v>
      </c>
    </row>
    <row r="83" spans="1:6" ht="12.75">
      <c r="A83" s="76" t="s">
        <v>22</v>
      </c>
      <c r="B83" s="77" t="s">
        <v>67</v>
      </c>
      <c r="C83" s="74" t="s">
        <v>68</v>
      </c>
      <c r="D83" s="73">
        <v>2</v>
      </c>
      <c r="E83" s="78"/>
      <c r="F83" s="75">
        <f t="shared" si="1"/>
        <v>0</v>
      </c>
    </row>
    <row r="84" spans="1:6" ht="12.75">
      <c r="A84" s="76" t="s">
        <v>23</v>
      </c>
      <c r="B84" s="77" t="s">
        <v>69</v>
      </c>
      <c r="C84" s="74" t="s">
        <v>70</v>
      </c>
      <c r="D84" s="73">
        <v>1</v>
      </c>
      <c r="E84" s="78"/>
      <c r="F84" s="75">
        <f t="shared" si="1"/>
        <v>0</v>
      </c>
    </row>
    <row r="85" spans="1:6" ht="12.75">
      <c r="A85" s="76" t="s">
        <v>25</v>
      </c>
      <c r="B85" s="77" t="s">
        <v>71</v>
      </c>
      <c r="C85" s="74" t="s">
        <v>72</v>
      </c>
      <c r="D85" s="73">
        <v>1</v>
      </c>
      <c r="E85" s="78"/>
      <c r="F85" s="75">
        <f t="shared" si="1"/>
        <v>0</v>
      </c>
    </row>
    <row r="86" spans="1:6" ht="12.75">
      <c r="A86" s="76" t="s">
        <v>26</v>
      </c>
      <c r="B86" s="77" t="s">
        <v>73</v>
      </c>
      <c r="C86" s="74" t="s">
        <v>74</v>
      </c>
      <c r="D86" s="73">
        <v>3</v>
      </c>
      <c r="E86" s="78"/>
      <c r="F86" s="75">
        <f t="shared" si="1"/>
        <v>0</v>
      </c>
    </row>
    <row r="87" spans="1:6" ht="12.75">
      <c r="A87" s="76" t="s">
        <v>28</v>
      </c>
      <c r="B87" s="77" t="s">
        <v>77</v>
      </c>
      <c r="C87" s="74" t="s">
        <v>78</v>
      </c>
      <c r="D87" s="73">
        <v>2</v>
      </c>
      <c r="E87" s="78"/>
      <c r="F87" s="75">
        <f t="shared" si="1"/>
        <v>0</v>
      </c>
    </row>
    <row r="88" spans="1:6" ht="12.75">
      <c r="A88" s="76"/>
      <c r="B88" s="77"/>
      <c r="C88" s="74"/>
      <c r="D88" s="73"/>
      <c r="E88" s="78"/>
      <c r="F88" s="75"/>
    </row>
    <row r="89" spans="1:6" ht="12.75">
      <c r="A89" s="83"/>
      <c r="B89" s="87" t="s">
        <v>81</v>
      </c>
      <c r="C89" s="83"/>
      <c r="D89" s="84"/>
      <c r="E89" s="85"/>
      <c r="F89" s="86"/>
    </row>
    <row r="90" spans="1:6" ht="12.75">
      <c r="A90" s="76" t="s">
        <v>19</v>
      </c>
      <c r="B90" s="77" t="s">
        <v>56</v>
      </c>
      <c r="C90" s="74" t="s">
        <v>57</v>
      </c>
      <c r="D90" s="73">
        <v>1</v>
      </c>
      <c r="E90" s="78"/>
      <c r="F90" s="75">
        <f aca="true" t="shared" si="2" ref="F90:F95">D90*E90</f>
        <v>0</v>
      </c>
    </row>
    <row r="91" spans="1:6" ht="12.75">
      <c r="A91" s="76" t="s">
        <v>21</v>
      </c>
      <c r="B91" s="77" t="s">
        <v>65</v>
      </c>
      <c r="C91" s="74" t="s">
        <v>66</v>
      </c>
      <c r="D91" s="73">
        <v>2</v>
      </c>
      <c r="E91" s="78"/>
      <c r="F91" s="75">
        <f t="shared" si="2"/>
        <v>0</v>
      </c>
    </row>
    <row r="92" spans="1:6" ht="12.75">
      <c r="A92" s="76" t="s">
        <v>22</v>
      </c>
      <c r="B92" s="77" t="s">
        <v>71</v>
      </c>
      <c r="C92" s="74" t="s">
        <v>72</v>
      </c>
      <c r="D92" s="73">
        <v>1</v>
      </c>
      <c r="E92" s="78"/>
      <c r="F92" s="75">
        <f t="shared" si="2"/>
        <v>0</v>
      </c>
    </row>
    <row r="93" spans="1:6" ht="12.75">
      <c r="A93" s="76" t="s">
        <v>23</v>
      </c>
      <c r="B93" s="77" t="s">
        <v>73</v>
      </c>
      <c r="C93" s="74" t="s">
        <v>74</v>
      </c>
      <c r="D93" s="73">
        <v>1</v>
      </c>
      <c r="E93" s="78"/>
      <c r="F93" s="75">
        <f t="shared" si="2"/>
        <v>0</v>
      </c>
    </row>
    <row r="94" spans="1:6" ht="12.75">
      <c r="A94" s="76" t="s">
        <v>24</v>
      </c>
      <c r="B94" s="77" t="s">
        <v>75</v>
      </c>
      <c r="C94" s="74" t="s">
        <v>76</v>
      </c>
      <c r="D94" s="73">
        <v>1</v>
      </c>
      <c r="E94" s="78"/>
      <c r="F94" s="75">
        <f t="shared" si="2"/>
        <v>0</v>
      </c>
    </row>
    <row r="95" spans="1:6" ht="12.75">
      <c r="A95" s="76" t="s">
        <v>25</v>
      </c>
      <c r="B95" s="77" t="s">
        <v>77</v>
      </c>
      <c r="C95" s="74" t="s">
        <v>78</v>
      </c>
      <c r="D95" s="73">
        <v>1</v>
      </c>
      <c r="E95" s="78"/>
      <c r="F95" s="75">
        <f t="shared" si="2"/>
        <v>0</v>
      </c>
    </row>
    <row r="96" spans="1:6" ht="12.75">
      <c r="A96" s="76"/>
      <c r="B96" s="77"/>
      <c r="C96" s="74"/>
      <c r="D96" s="73"/>
      <c r="E96" s="78"/>
      <c r="F96" s="75"/>
    </row>
    <row r="97" spans="1:6" ht="12.75">
      <c r="A97" s="83"/>
      <c r="B97" s="87" t="s">
        <v>82</v>
      </c>
      <c r="C97" s="83"/>
      <c r="D97" s="84"/>
      <c r="E97" s="85"/>
      <c r="F97" s="86"/>
    </row>
    <row r="98" spans="1:6" ht="12.75">
      <c r="A98" s="76" t="s">
        <v>19</v>
      </c>
      <c r="B98" s="77" t="s">
        <v>56</v>
      </c>
      <c r="C98" s="74" t="s">
        <v>57</v>
      </c>
      <c r="D98" s="73">
        <v>1</v>
      </c>
      <c r="E98" s="78"/>
      <c r="F98" s="75">
        <f>D98*E98</f>
        <v>0</v>
      </c>
    </row>
    <row r="99" spans="1:6" ht="12.75">
      <c r="A99" s="76" t="s">
        <v>23</v>
      </c>
      <c r="B99" s="77" t="s">
        <v>69</v>
      </c>
      <c r="C99" s="74" t="s">
        <v>70</v>
      </c>
      <c r="D99" s="73">
        <v>1</v>
      </c>
      <c r="E99" s="78"/>
      <c r="F99" s="75">
        <f>D99*E99</f>
        <v>0</v>
      </c>
    </row>
    <row r="100" spans="1:6" ht="12.75">
      <c r="A100" s="76" t="s">
        <v>26</v>
      </c>
      <c r="B100" s="77" t="s">
        <v>73</v>
      </c>
      <c r="C100" s="74" t="s">
        <v>74</v>
      </c>
      <c r="D100" s="73">
        <v>1</v>
      </c>
      <c r="E100" s="78"/>
      <c r="F100" s="75">
        <f>D100*E100</f>
        <v>0</v>
      </c>
    </row>
    <row r="101" spans="1:6" ht="12.75">
      <c r="A101" s="76" t="s">
        <v>28</v>
      </c>
      <c r="B101" s="77" t="s">
        <v>77</v>
      </c>
      <c r="C101" s="74" t="s">
        <v>78</v>
      </c>
      <c r="D101" s="73">
        <v>1</v>
      </c>
      <c r="E101" s="78"/>
      <c r="F101" s="75">
        <f>D101*E101</f>
        <v>0</v>
      </c>
    </row>
    <row r="102" spans="1:6" ht="12.75">
      <c r="A102" s="76"/>
      <c r="B102" s="77"/>
      <c r="C102" s="74"/>
      <c r="D102" s="73"/>
      <c r="E102" s="78"/>
      <c r="F102" s="75"/>
    </row>
    <row r="103" spans="1:6" ht="12.75">
      <c r="A103" s="76"/>
      <c r="B103" s="79" t="s">
        <v>54</v>
      </c>
      <c r="C103" s="80"/>
      <c r="D103" s="82"/>
      <c r="E103" s="78"/>
      <c r="F103" s="75"/>
    </row>
    <row r="104" spans="1:6" ht="12.75">
      <c r="A104" s="76" t="s">
        <v>19</v>
      </c>
      <c r="B104" s="81" t="s">
        <v>83</v>
      </c>
      <c r="C104" s="80" t="s">
        <v>55</v>
      </c>
      <c r="D104" s="82">
        <v>5</v>
      </c>
      <c r="E104" s="96"/>
      <c r="F104" s="101">
        <f>E104</f>
        <v>0</v>
      </c>
    </row>
    <row r="105" spans="1:6" ht="12.75">
      <c r="A105" s="76" t="s">
        <v>21</v>
      </c>
      <c r="B105" s="81" t="s">
        <v>84</v>
      </c>
      <c r="C105" s="80" t="s">
        <v>85</v>
      </c>
      <c r="D105" s="82"/>
      <c r="E105" s="97"/>
      <c r="F105" s="102"/>
    </row>
    <row r="106" spans="1:6" ht="8.25" customHeight="1">
      <c r="A106" s="44"/>
      <c r="B106" s="44"/>
      <c r="C106" s="44"/>
      <c r="D106" s="46"/>
      <c r="E106" s="52"/>
      <c r="F106" s="49"/>
    </row>
    <row r="107" spans="1:6" ht="12.75">
      <c r="A107" s="53"/>
      <c r="B107" s="40" t="s">
        <v>52</v>
      </c>
      <c r="C107" s="54"/>
      <c r="D107" s="15"/>
      <c r="E107" s="33"/>
      <c r="F107" s="16">
        <f>SUM(F72:F106)</f>
        <v>0</v>
      </c>
    </row>
    <row r="108" spans="1:6" ht="12.75">
      <c r="A108" s="53"/>
      <c r="B108" s="40"/>
      <c r="C108" s="54"/>
      <c r="D108" s="15"/>
      <c r="E108" s="33"/>
      <c r="F108" s="16"/>
    </row>
    <row r="109" ht="12.75"/>
    <row r="110" spans="1:2" ht="12.75">
      <c r="A110" s="63"/>
      <c r="B110" s="72"/>
    </row>
    <row r="111" spans="1:6" ht="12.75">
      <c r="A111" s="64" t="s">
        <v>39</v>
      </c>
      <c r="B111" s="50" t="s">
        <v>35</v>
      </c>
      <c r="C111" s="50"/>
      <c r="D111" s="51"/>
      <c r="E111" s="33"/>
      <c r="F111" s="16"/>
    </row>
    <row r="112" spans="1:6" ht="7.5" customHeight="1">
      <c r="A112" s="65"/>
      <c r="B112" s="50"/>
      <c r="C112" s="50"/>
      <c r="D112" s="51"/>
      <c r="E112" s="33"/>
      <c r="F112" s="16"/>
    </row>
    <row r="113" spans="1:6" ht="12.75">
      <c r="A113" s="66" t="s">
        <v>13</v>
      </c>
      <c r="B113" s="66" t="s">
        <v>14</v>
      </c>
      <c r="C113" s="68" t="s">
        <v>49</v>
      </c>
      <c r="D113" s="69" t="s">
        <v>16</v>
      </c>
      <c r="E113" s="70" t="s">
        <v>17</v>
      </c>
      <c r="F113" s="71" t="s">
        <v>18</v>
      </c>
    </row>
    <row r="114" spans="1:6" ht="12.75">
      <c r="A114" s="92" t="s">
        <v>19</v>
      </c>
      <c r="B114" s="59" t="s">
        <v>86</v>
      </c>
      <c r="C114" s="58"/>
      <c r="D114" s="60"/>
      <c r="E114" s="61"/>
      <c r="F114" s="43"/>
    </row>
    <row r="115" spans="1:6" ht="12.75">
      <c r="A115" s="92"/>
      <c r="B115" s="59" t="s">
        <v>87</v>
      </c>
      <c r="C115" s="58"/>
      <c r="D115" s="60"/>
      <c r="E115" s="61"/>
      <c r="F115" s="43"/>
    </row>
    <row r="116" spans="1:6" ht="12.75">
      <c r="A116" s="92"/>
      <c r="B116" s="59" t="s">
        <v>36</v>
      </c>
      <c r="C116" s="58" t="s">
        <v>16</v>
      </c>
      <c r="D116" s="60">
        <v>1</v>
      </c>
      <c r="E116" s="78"/>
      <c r="F116" s="75">
        <f>D116*E116</f>
        <v>0</v>
      </c>
    </row>
    <row r="117" spans="1:6" ht="12.75">
      <c r="A117" s="92"/>
      <c r="B117" s="59" t="s">
        <v>88</v>
      </c>
      <c r="C117" s="58" t="s">
        <v>16</v>
      </c>
      <c r="D117" s="60">
        <f>D116</f>
        <v>1</v>
      </c>
      <c r="E117" s="78"/>
      <c r="F117" s="75">
        <f>D117*E117</f>
        <v>0</v>
      </c>
    </row>
    <row r="118" spans="1:6" ht="12.75">
      <c r="A118" s="88"/>
      <c r="B118" s="59"/>
      <c r="C118" s="58"/>
      <c r="D118" s="60"/>
      <c r="E118" s="61"/>
      <c r="F118" s="43"/>
    </row>
    <row r="119" spans="1:6" ht="12.75">
      <c r="A119" s="67"/>
      <c r="B119" s="59"/>
      <c r="C119" s="58"/>
      <c r="D119" s="60"/>
      <c r="E119" s="61"/>
      <c r="F119" s="43"/>
    </row>
    <row r="120" spans="1:6" ht="12.75">
      <c r="A120" s="92" t="s">
        <v>21</v>
      </c>
      <c r="B120" s="59" t="s">
        <v>89</v>
      </c>
      <c r="C120" s="58"/>
      <c r="D120" s="60"/>
      <c r="E120" s="61"/>
      <c r="F120" s="43"/>
    </row>
    <row r="121" spans="1:6" ht="12.75">
      <c r="A121" s="92"/>
      <c r="B121" s="59" t="s">
        <v>87</v>
      </c>
      <c r="C121" s="58"/>
      <c r="D121" s="60"/>
      <c r="E121" s="61"/>
      <c r="F121" s="43"/>
    </row>
    <row r="122" spans="1:6" ht="12.75">
      <c r="A122" s="92"/>
      <c r="B122" s="59" t="s">
        <v>36</v>
      </c>
      <c r="C122" s="58" t="s">
        <v>16</v>
      </c>
      <c r="D122" s="60">
        <v>1</v>
      </c>
      <c r="E122" s="78"/>
      <c r="F122" s="75">
        <f>D122*E122</f>
        <v>0</v>
      </c>
    </row>
    <row r="123" spans="1:6" ht="12.75">
      <c r="A123" s="92"/>
      <c r="B123" s="59" t="s">
        <v>88</v>
      </c>
      <c r="C123" s="58" t="s">
        <v>16</v>
      </c>
      <c r="D123" s="60">
        <f>D122</f>
        <v>1</v>
      </c>
      <c r="E123" s="78"/>
      <c r="F123" s="75">
        <f>D123*E123</f>
        <v>0</v>
      </c>
    </row>
    <row r="124" spans="1:6" ht="12.75">
      <c r="A124" s="88"/>
      <c r="B124" s="59"/>
      <c r="C124" s="58"/>
      <c r="D124" s="60"/>
      <c r="E124" s="61"/>
      <c r="F124" s="43"/>
    </row>
    <row r="125" spans="1:6" ht="12.75">
      <c r="A125" s="92" t="s">
        <v>22</v>
      </c>
      <c r="B125" s="59" t="s">
        <v>90</v>
      </c>
      <c r="C125" s="58"/>
      <c r="D125" s="60"/>
      <c r="E125" s="61"/>
      <c r="F125" s="43"/>
    </row>
    <row r="126" spans="1:6" ht="12.75">
      <c r="A126" s="92"/>
      <c r="B126" s="59" t="s">
        <v>87</v>
      </c>
      <c r="C126" s="58"/>
      <c r="D126" s="60"/>
      <c r="E126" s="61"/>
      <c r="F126" s="43"/>
    </row>
    <row r="127" spans="1:6" ht="12.75">
      <c r="A127" s="92"/>
      <c r="B127" s="59" t="s">
        <v>36</v>
      </c>
      <c r="C127" s="58" t="s">
        <v>16</v>
      </c>
      <c r="D127" s="60">
        <v>1</v>
      </c>
      <c r="E127" s="78"/>
      <c r="F127" s="75">
        <f>D127*E127</f>
        <v>0</v>
      </c>
    </row>
    <row r="128" spans="1:6" ht="12.75">
      <c r="A128" s="92"/>
      <c r="B128" s="59" t="s">
        <v>88</v>
      </c>
      <c r="C128" s="58" t="s">
        <v>16</v>
      </c>
      <c r="D128" s="60">
        <f>D127</f>
        <v>1</v>
      </c>
      <c r="E128" s="78"/>
      <c r="F128" s="75">
        <f>D128*E128</f>
        <v>0</v>
      </c>
    </row>
    <row r="129" spans="1:6" ht="12.75">
      <c r="A129" s="88"/>
      <c r="B129" s="59"/>
      <c r="C129" s="58"/>
      <c r="D129" s="60"/>
      <c r="E129" s="61"/>
      <c r="F129" s="43"/>
    </row>
    <row r="130" spans="1:6" ht="12.75">
      <c r="A130" s="92" t="s">
        <v>23</v>
      </c>
      <c r="B130" s="59" t="s">
        <v>82</v>
      </c>
      <c r="C130" s="58"/>
      <c r="D130" s="60"/>
      <c r="E130" s="61"/>
      <c r="F130" s="43"/>
    </row>
    <row r="131" spans="1:6" ht="12.75">
      <c r="A131" s="92"/>
      <c r="B131" s="59" t="s">
        <v>87</v>
      </c>
      <c r="C131" s="58"/>
      <c r="D131" s="60"/>
      <c r="E131" s="61"/>
      <c r="F131" s="43"/>
    </row>
    <row r="132" spans="1:6" ht="12.75">
      <c r="A132" s="92"/>
      <c r="B132" s="59" t="s">
        <v>36</v>
      </c>
      <c r="C132" s="58" t="s">
        <v>16</v>
      </c>
      <c r="D132" s="60">
        <v>1</v>
      </c>
      <c r="E132" s="78"/>
      <c r="F132" s="75">
        <f>D132*E132</f>
        <v>0</v>
      </c>
    </row>
    <row r="133" spans="1:6" ht="12.75">
      <c r="A133" s="92"/>
      <c r="B133" s="59" t="s">
        <v>88</v>
      </c>
      <c r="C133" s="58" t="s">
        <v>16</v>
      </c>
      <c r="D133" s="60">
        <f>D132</f>
        <v>1</v>
      </c>
      <c r="E133" s="78"/>
      <c r="F133" s="75">
        <f>D133*E133</f>
        <v>0</v>
      </c>
    </row>
    <row r="134" spans="1:6" ht="7.5" customHeight="1">
      <c r="A134" s="44"/>
      <c r="B134" s="44"/>
      <c r="C134" s="44"/>
      <c r="D134" s="46"/>
      <c r="E134" s="52"/>
      <c r="F134" s="49"/>
    </row>
    <row r="135" spans="1:6" ht="12.75">
      <c r="A135" s="53"/>
      <c r="B135" s="40" t="s">
        <v>53</v>
      </c>
      <c r="C135" s="54"/>
      <c r="D135" s="15"/>
      <c r="E135" s="33"/>
      <c r="F135" s="16">
        <f>SUM(F113:F134)</f>
        <v>0</v>
      </c>
    </row>
  </sheetData>
  <sheetProtection/>
  <mergeCells count="27">
    <mergeCell ref="A1:F1"/>
    <mergeCell ref="A10:F10"/>
    <mergeCell ref="A7:F7"/>
    <mergeCell ref="A8:F8"/>
    <mergeCell ref="B3:F3"/>
    <mergeCell ref="B2:F2"/>
    <mergeCell ref="A4:F4"/>
    <mergeCell ref="A125:A128"/>
    <mergeCell ref="A130:A133"/>
    <mergeCell ref="E104:E105"/>
    <mergeCell ref="A9:F9"/>
    <mergeCell ref="A38:F38"/>
    <mergeCell ref="A11:F11"/>
    <mergeCell ref="A17:F17"/>
    <mergeCell ref="A14:F14"/>
    <mergeCell ref="B18:F18"/>
    <mergeCell ref="F104:F105"/>
    <mergeCell ref="A5:F5"/>
    <mergeCell ref="A6:F6"/>
    <mergeCell ref="A114:A117"/>
    <mergeCell ref="A120:A123"/>
    <mergeCell ref="B22:C22"/>
    <mergeCell ref="A13:F13"/>
    <mergeCell ref="A37:F37"/>
    <mergeCell ref="A15:F15"/>
    <mergeCell ref="A16:F16"/>
    <mergeCell ref="A12:F12"/>
  </mergeCells>
  <printOptions/>
  <pageMargins left="0.7874015748031497" right="0.23" top="0.48" bottom="0.7480314960629921" header="0.23" footer="0.5118110236220472"/>
  <pageSetup horizontalDpi="300" verticalDpi="300" orientation="portrait" paperSize="9" r:id="rId2"/>
  <headerFooter alignWithMargins="0">
    <oddFooter>&amp;L&amp;6&amp;F&amp;C. . . . . . . . . . . . . . . . . . . . . . . . . . . . . . . . . . . . . . . . . . . . . . . . . . . . . . . . . . . . . . . . . . . . . . . . . . . . . . . . . . . . 
Strana &amp;P/&amp;N</oddFooter>
  </headerFooter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K10" sqref="K10"/>
    </sheetView>
  </sheetViews>
  <sheetFormatPr defaultColWidth="9.00390625" defaultRowHeight="12.75"/>
  <sheetData>
    <row r="1" ht="18">
      <c r="A1" s="109" t="s">
        <v>147</v>
      </c>
    </row>
    <row r="2" spans="1:3" ht="12.75">
      <c r="A2" s="108" t="s">
        <v>143</v>
      </c>
      <c r="B2" s="108"/>
      <c r="C2" s="108"/>
    </row>
    <row r="3" ht="12.75">
      <c r="A3" t="s">
        <v>144</v>
      </c>
    </row>
    <row r="4" ht="12.75">
      <c r="A4" t="s">
        <v>145</v>
      </c>
    </row>
    <row r="5" ht="12.75">
      <c r="A5" t="s">
        <v>146</v>
      </c>
    </row>
    <row r="9" spans="1:9" ht="57" customHeight="1">
      <c r="A9" s="107" t="s">
        <v>142</v>
      </c>
      <c r="B9" s="107"/>
      <c r="C9" s="107"/>
      <c r="D9" s="107"/>
      <c r="E9" s="107"/>
      <c r="F9" s="107"/>
      <c r="G9" s="107"/>
      <c r="H9" s="107"/>
      <c r="I9" s="107"/>
    </row>
  </sheetData>
  <sheetProtection/>
  <mergeCells count="1">
    <mergeCell ref="A9:I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</dc:title>
  <dc:subject/>
  <dc:creator>Marek Hejna</dc:creator>
  <cp:keywords/>
  <dc:description/>
  <cp:lastModifiedBy>Volfová Romana ing.</cp:lastModifiedBy>
  <cp:lastPrinted>2015-09-30T12:45:55Z</cp:lastPrinted>
  <dcterms:created xsi:type="dcterms:W3CDTF">2000-01-04T11:44:12Z</dcterms:created>
  <dcterms:modified xsi:type="dcterms:W3CDTF">2015-09-30T12:46:28Z</dcterms:modified>
  <cp:category/>
  <cp:version/>
  <cp:contentType/>
  <cp:contentStatus/>
</cp:coreProperties>
</file>