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1"/>
  </bookViews>
  <sheets>
    <sheet name="Rekapitulace" sheetId="1" r:id="rId1"/>
    <sheet name="SO01_ELNN" sheetId="2" r:id="rId2"/>
  </sheets>
  <definedNames>
    <definedName name="_SO16">NA()</definedName>
    <definedName name="_xlnm_Print_Area" localSheetId="1">'SO01_ELNN'!$A$3:$G$187</definedName>
    <definedName name="_xlnm_Print_Area_0" localSheetId="1">'SO01_ELNN'!$A$3:$G$187</definedName>
    <definedName name="_xlnm_Print_Area_0_0" localSheetId="1">'SO01_ELNN'!$A$3:$G$187</definedName>
    <definedName name="_xlnm_Print_Area_0_0_0" localSheetId="1">'SO01_ELNN'!$A$3:$G$187</definedName>
    <definedName name="_xlnm_Print_Titles" localSheetId="0">'Rekapitulace'!$4:$10</definedName>
    <definedName name="_xlnm_Print_Titles" localSheetId="1">'SO01_ELNN'!$3:$4</definedName>
    <definedName name="_xlnm_Print_Titles_0" localSheetId="0">'Rekapitulace'!$4:$10</definedName>
    <definedName name="_xlnm_Print_Titles_0" localSheetId="1">'SO01_ELNN'!$3:$4</definedName>
    <definedName name="_xlnm_Print_Titles_0_0" localSheetId="0">'Rekapitulace'!$4:$10</definedName>
    <definedName name="_xlnm_Print_Titles_0_0" localSheetId="1">'SO01_ELNN'!$3:$4</definedName>
    <definedName name="_xlnm_Print_Titles_0_0_0" localSheetId="0">'Rekapitulace'!$4:$10</definedName>
    <definedName name="_xlnm_Print_Titles_0_0_0" localSheetId="1">'SO01_ELNN'!$3:$4</definedName>
    <definedName name="aaaaaaaa">NA()</definedName>
    <definedName name="FVCWREC">NA()</definedName>
    <definedName name="mila">NA()</definedName>
    <definedName name="_xlnm.Print_Titles" localSheetId="0">'Rekapitulace'!$4:$10</definedName>
    <definedName name="_xlnm.Print_Titles" localSheetId="1">'SO01_ELNN'!$3:$4</definedName>
    <definedName name="nový">NA()</definedName>
    <definedName name="_xlnm.Print_Area" localSheetId="1">'SO01_ELNN'!$A$3:$G$187</definedName>
    <definedName name="Print_Area_0" localSheetId="1">'SO01_ELNN'!$A$3:$G$187</definedName>
    <definedName name="Print_Titles_0" localSheetId="0">'Rekapitulace'!$4:$10</definedName>
    <definedName name="Print_Titles_0" localSheetId="1">'SO01_ELNN'!$3:$4</definedName>
    <definedName name="rozp">NA()</definedName>
    <definedName name="smaz">NA()</definedName>
    <definedName name="soupis">NA()</definedName>
    <definedName name="SSSSSS">NA()</definedName>
    <definedName name="summary">NA()</definedName>
    <definedName name="VIZA">NA()</definedName>
    <definedName name="VIZA12">NA()</definedName>
    <definedName name="viza2">NA()</definedName>
    <definedName name="VN">NA()</definedName>
    <definedName name="wrn_Kontrolní___rozpočet_">NA()</definedName>
    <definedName name="wrn_Kontrolní___rozpoeet_">NA()</definedName>
  </definedNames>
  <calcPr fullCalcOnLoad="1"/>
</workbook>
</file>

<file path=xl/sharedStrings.xml><?xml version="1.0" encoding="utf-8"?>
<sst xmlns="http://schemas.openxmlformats.org/spreadsheetml/2006/main" count="391" uniqueCount="160">
  <si>
    <t>Zákazník:</t>
  </si>
  <si>
    <t>Projekt:</t>
  </si>
  <si>
    <t>Část:</t>
  </si>
  <si>
    <t>Výkaz výměr</t>
  </si>
  <si>
    <t>SO</t>
  </si>
  <si>
    <t>Stavební objekt</t>
  </si>
  <si>
    <t>Označení soupisu</t>
  </si>
  <si>
    <t>Cena
CZK</t>
  </si>
  <si>
    <t>SO 01</t>
  </si>
  <si>
    <t>Silnoproudá elektroinstalace</t>
  </si>
  <si>
    <t>SO01_ELNN</t>
  </si>
  <si>
    <t>Celkem 1:</t>
  </si>
  <si>
    <t>Zařízení staveniště dodavatele</t>
  </si>
  <si>
    <t>Celkem 2:</t>
  </si>
  <si>
    <t>Cena celkem /CZK/ bez DPH</t>
  </si>
  <si>
    <t>DPH  21%</t>
  </si>
  <si>
    <t>Konečná cena /CZK/ vč. DPH</t>
  </si>
  <si>
    <t>Prohlášení nabízejícího:</t>
  </si>
  <si>
    <t>Zhotovitel prohlašuje, že podmínky a rozsah poptávky ( výkresové a textové části a soupisu výkonů) podrobně prostudoval, že jsou mu zcela jasné a jednoznačné a tím bere na vědomí, že na veškeré nároky, které vyplynou dodatečně, z důvodu nepochopení či  nerespektování těchto podmínek, nebude brán zřetel.</t>
  </si>
  <si>
    <t>Zpracovatel nabídky prověřil specifikace a výměry uvedené v soupisu výkonů  s vlastní poptávkou . V případě zjištěných rozdílů na tyto písemně upozornil v nabídce.  Následné změny výměr v průběhu realizace nebudou akceptovány.</t>
  </si>
  <si>
    <t>Jméno společnosti:</t>
  </si>
  <si>
    <t>Zodpovědná osoba:</t>
  </si>
  <si>
    <t>Podpis:</t>
  </si>
  <si>
    <t>Datum:</t>
  </si>
  <si>
    <t>Poř. č.</t>
  </si>
  <si>
    <t>Označení/Výkres č.</t>
  </si>
  <si>
    <t>Popis, druh</t>
  </si>
  <si>
    <t>Jednotka</t>
  </si>
  <si>
    <t>Množství</t>
  </si>
  <si>
    <t>Jedn. cena (CZK)</t>
  </si>
  <si>
    <t>Cena (CZK)</t>
  </si>
  <si>
    <t>CELKEM SOUPIS VÝKONŮ</t>
  </si>
  <si>
    <t>1</t>
  </si>
  <si>
    <t>m</t>
  </si>
  <si>
    <t>ks</t>
  </si>
  <si>
    <t>m2</t>
  </si>
  <si>
    <t>Montáže</t>
  </si>
  <si>
    <t>Materiál</t>
  </si>
  <si>
    <t>CYKY 2Ax1,5 mm2</t>
  </si>
  <si>
    <t>CYKY-J 3x1.5mm2</t>
  </si>
  <si>
    <t>CYKY-J 5x4mm2</t>
  </si>
  <si>
    <t>svorka BERNARD vč.CU pásky</t>
  </si>
  <si>
    <t>svazkovací páska  100-300/2,5-,2,8mm</t>
  </si>
  <si>
    <t>štítek kabelový do 18x35mm vč. pásky</t>
  </si>
  <si>
    <t>svorka hromosvodová universální</t>
  </si>
  <si>
    <t>kpl</t>
  </si>
  <si>
    <t>ukonč.vod.v rozv.vč.zap.a konc.do 2.5mm2</t>
  </si>
  <si>
    <t>vybour.otv.cihl.malt.váp.do 0.0225m2 tl.do 300mm</t>
  </si>
  <si>
    <t>Výchozí revize elektroinstalace</t>
  </si>
  <si>
    <t>Zakreslení skutečného stavu</t>
  </si>
  <si>
    <t>set</t>
  </si>
  <si>
    <t>hod</t>
  </si>
  <si>
    <t>kg</t>
  </si>
  <si>
    <t>Stráž pd Ralskem - oprava elektroinstalace zdi, objekt č.31</t>
  </si>
  <si>
    <t>Elektroinstalace</t>
  </si>
  <si>
    <t>Věznice Stráž pod Ralskem</t>
  </si>
  <si>
    <t>Máchova 260, PO BOX 10, Stráž pod Ralskem , 471 27</t>
  </si>
  <si>
    <t>Vězeňská služba České republiky</t>
  </si>
  <si>
    <t>P-315026</t>
  </si>
  <si>
    <t>Projekt :</t>
  </si>
  <si>
    <t>Datum :</t>
  </si>
  <si>
    <t>CYKY 4Bx16mm2</t>
  </si>
  <si>
    <t>Rozvaděč RP1 viz výkres E-03</t>
  </si>
  <si>
    <t>Rozvaděč RP1 viz výkres E-03 s náplní :</t>
  </si>
  <si>
    <t xml:space="preserve"> - skříň IP55 např, outTEGII Double Natural</t>
  </si>
  <si>
    <t xml:space="preserve"> - kabelová vývodka pro CYKY 4Bx16mm2 min IP55</t>
  </si>
  <si>
    <t xml:space="preserve"> - stoupací svorkovnice ( 3f + PEN )</t>
  </si>
  <si>
    <t>Rozvaděč RP2 viz výkres E-04 s náplní :</t>
  </si>
  <si>
    <t>Rozvaděč RO2 viz výkres E-05 s náplní :</t>
  </si>
  <si>
    <t xml:space="preserve"> - jistič 1/6A</t>
  </si>
  <si>
    <t xml:space="preserve"> - vypínač 3/63A</t>
  </si>
  <si>
    <t xml:space="preserve"> - kabelová vývodka pro CYKY-J 3x1,5mm2 min IP55</t>
  </si>
  <si>
    <t xml:space="preserve"> - záslepka kabelové vývodky pro CYKY-J 3x1,5mm2 min IP55</t>
  </si>
  <si>
    <t xml:space="preserve"> - přepěťová ochrana B+C (3L+PEN)</t>
  </si>
  <si>
    <t xml:space="preserve"> - stoupací svorkovnice (3L+PEN )</t>
  </si>
  <si>
    <t xml:space="preserve"> - kabelová vývodka pro FeZn10mm2</t>
  </si>
  <si>
    <t>Rozvaděč RO3 viz výkres E-06 s náplní :</t>
  </si>
  <si>
    <t>Rozvaděč RO4 viz výkres E-07 s náplní :</t>
  </si>
  <si>
    <t>Rozvaděč RO5 viz výkres E-08 s náplní :</t>
  </si>
  <si>
    <t>Páska FeZn 30x4mm</t>
  </si>
  <si>
    <t>Drát FeZn pr.10mm</t>
  </si>
  <si>
    <t>Trubka ohebná HFX instal. R=29mm</t>
  </si>
  <si>
    <t>Krabice IP55 s nápní :</t>
  </si>
  <si>
    <t xml:space="preserve"> - vývodka pro CYKY-J 3x1,5mm2</t>
  </si>
  <si>
    <t xml:space="preserve"> - svorkovnice min 3x1,5mm2</t>
  </si>
  <si>
    <t xml:space="preserve"> - svorkovnice min 5x1,5mm2</t>
  </si>
  <si>
    <t xml:space="preserve"> - vývodka pro CYKY-J 2x1,5mm2</t>
  </si>
  <si>
    <t xml:space="preserve"> - vývodka pro CYKY-J 5x1,5mm2</t>
  </si>
  <si>
    <t>Trubka korugovaná - chránička pr. 100/91</t>
  </si>
  <si>
    <t>Trubka korugovaná - chránička pr. 50/41</t>
  </si>
  <si>
    <t xml:space="preserve"> - kabelová vývodka pro CY/CYA 6mm2 zž</t>
  </si>
  <si>
    <t>Vodič CY/CYA 6mm2 zelenožlutý</t>
  </si>
  <si>
    <t>Vodič CY/CYA 10mm2 zelenožlutý</t>
  </si>
  <si>
    <t xml:space="preserve"> - reflektor z vysoce leštěného hliníku</t>
  </si>
  <si>
    <t xml:space="preserve"> - základní těleso z hliníkového odlitku </t>
  </si>
  <si>
    <t xml:space="preserve"> - tělo a difuzor z polykarbonátu s odolností proti UV záření</t>
  </si>
  <si>
    <t xml:space="preserve"> - elektronický předřadník</t>
  </si>
  <si>
    <t xml:space="preserve"> - krytí IP65/23</t>
  </si>
  <si>
    <t xml:space="preserve"> - uchycení na výložník pr.60mm</t>
  </si>
  <si>
    <t>Svítidlo výbojkové 70W s těmito parametry :</t>
  </si>
  <si>
    <t xml:space="preserve"> - přípojnice hlavního pospojení</t>
  </si>
  <si>
    <t>Rozvaděč RO1 viz výkres E-09 s náplní :</t>
  </si>
  <si>
    <t xml:space="preserve"> - jistič 1/10A</t>
  </si>
  <si>
    <t xml:space="preserve"> - vypínač 3/40A</t>
  </si>
  <si>
    <t xml:space="preserve"> - kabelová vývodka pro CYKY-J 5x4mm2 min IP55</t>
  </si>
  <si>
    <t>Chránička kabelu na výložník</t>
  </si>
  <si>
    <t>Barva RAL šedá na kov</t>
  </si>
  <si>
    <t>Kabelový drátěný žlab např. MERKUR 2 / žárový zinek 250/50 - 2000mm</t>
  </si>
  <si>
    <t>Spojka např. SZM1</t>
  </si>
  <si>
    <t>Výložník pro kabelový drátěný žlab 250/50</t>
  </si>
  <si>
    <t>Kotvící objímka pro trubku korugovanou 50/41</t>
  </si>
  <si>
    <t>Kotvící objímka pro trubku korugovanou 100/91</t>
  </si>
  <si>
    <t>Kotvící hmoždinky kovové se šrouby  - podl tloušky zdi</t>
  </si>
  <si>
    <t>Nastřelovací šrouby M8 s maticemi a podložkami</t>
  </si>
  <si>
    <t>Zdící malta - jádro</t>
  </si>
  <si>
    <t>Rozvaděč RP2 viz výkres E-04</t>
  </si>
  <si>
    <t>Rozvaděč RO2 viz výkres E-05</t>
  </si>
  <si>
    <t>Rozvaděč RO3 viz výkres E-06</t>
  </si>
  <si>
    <t>Rozvaděč RO4 viz výkres E-07</t>
  </si>
  <si>
    <t>Rozvaděč RO5 viz výkres E-08</t>
  </si>
  <si>
    <t>Rozvaděč RO1 viz výkres E-09</t>
  </si>
  <si>
    <t>Svítidlo výbojkové 70W</t>
  </si>
  <si>
    <t>Demontáž výložníku</t>
  </si>
  <si>
    <t>Úpravy výložníku ( repase a vrtání )</t>
  </si>
  <si>
    <t>Montáž výložníku</t>
  </si>
  <si>
    <t>ukonč.vod.v rozv.vč.zap.a konc.do 16mm2</t>
  </si>
  <si>
    <t>Úpravy v rozvaděči RS - lišta DIN 35 / 30cm</t>
  </si>
  <si>
    <t>Úpravy v rozvaděči RS - jistič 2/25A spřažený</t>
  </si>
  <si>
    <t>Úpravy v rozvaděči RS - ĆY16 č,m,ž</t>
  </si>
  <si>
    <t>Chránička vývodu kabelu na výložníku</t>
  </si>
  <si>
    <t>Vodič CY/CYA 16mm2 zelenožlutý</t>
  </si>
  <si>
    <t>veškeré položky na přípomoce, lešení, přesuny hmot a suti, uložení suti na skládku, dopravu, montáž, zpevněné montážní plochy, atd... jsou zahrnuty v jednotlivých jednotkových cenách</t>
  </si>
  <si>
    <t>součásti prací jsou veškeré zkoušky, potřebná měření, inspekce, uvedení zařízení do provozu, zaškolení obsluhy, provozní řády, manuály a revize v českém jazyce. Za komplexní vyzkoušení se považuje bezporuchový provoz po dobu minimálně 96 hod.</t>
  </si>
  <si>
    <t>součástí dodávky je zpracování veškeré dílenské dokumentace a podkladů pro dokumentaci skutečného provedení</t>
  </si>
  <si>
    <t>součástí dodávky je kompletní dokladová část díla nutná k získání kolaudačního souhlasu stavby</t>
  </si>
  <si>
    <t>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</t>
  </si>
  <si>
    <t>součástí dodávky jsou veškerá geodetická měření jako například vytyčení konstrukcí, kontrolní měření, zaměření skutečného stavu apod.</t>
  </si>
  <si>
    <t>součástí dodávky jsou i náklady na případně  opatření související s ochranou stávajících sítí, komunikací či staveb</t>
  </si>
  <si>
    <t>součástí jednotkových cen jsou i vícenáklady související s výstavbou v zimním období, průběžný úklid staveniště a přilehlých komunikací, likvidaci odpadů, dočasná dopravní omezení atd.</t>
  </si>
  <si>
    <t>Výkop kabelové rýhy š.40cm hl 40cm zem tř.3</t>
  </si>
  <si>
    <t>Zához kabelové rýhy š.40cm hl 40cm zem tř.3</t>
  </si>
  <si>
    <t>Kabelové pískové lože</t>
  </si>
  <si>
    <t>Výstražná fólie</t>
  </si>
  <si>
    <t>Písek kopaný</t>
  </si>
  <si>
    <t>Zemicí tyč se svorkou</t>
  </si>
  <si>
    <t>Zemnící tyč se svorkou</t>
  </si>
  <si>
    <t>práce ve výšce na 3m</t>
  </si>
  <si>
    <t xml:space="preserve"> - např. ASTRA 1 / Pi=70W / sodík / NORDEX</t>
  </si>
  <si>
    <t>Demontáž svítidla</t>
  </si>
  <si>
    <t xml:space="preserve"> - zásuvka na DIN35 / ZO01</t>
  </si>
  <si>
    <t xml:space="preserve"> - vypínač na povrch 3/25A</t>
  </si>
  <si>
    <t>Štuk vnější</t>
  </si>
  <si>
    <t>Barva bílá venkovní</t>
  </si>
  <si>
    <t>Pomocný spojovací, kotvící a utěsňovací materiál</t>
  </si>
  <si>
    <t>Krabice IP55</t>
  </si>
  <si>
    <t>Barva RAL šedá na kov - nátěr</t>
  </si>
  <si>
    <t>Stavební přípomoce</t>
  </si>
  <si>
    <t>Úpravy v rozvaděči RS - doplnění spřažených jističů</t>
  </si>
  <si>
    <t>vysek.rýh do hl.100mm š.do 100mm</t>
  </si>
  <si>
    <t>Měření intenzity osvětlení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</si>
</sst>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dd/mm/yyyy"/>
    <numFmt numFmtId="167" formatCode="#,##0.00\ ;[Red]\(#,##0.00\)"/>
  </numFmts>
  <fonts count="1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  <font>
      <b/>
      <sz val="12"/>
      <name val="Arial CE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17" applyFont="1" applyBorder="1" applyAlignment="1">
      <alignment vertical="center" wrapText="1"/>
      <protection/>
    </xf>
    <xf numFmtId="0" fontId="0" fillId="0" borderId="1" xfId="0" applyFont="1" applyBorder="1" applyAlignment="1">
      <alignment horizontal="left" vertical="center" wrapText="1"/>
    </xf>
    <xf numFmtId="0" fontId="3" fillId="0" borderId="2" xfId="17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 indent="1"/>
    </xf>
    <xf numFmtId="49" fontId="0" fillId="0" borderId="14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/>
    </xf>
    <xf numFmtId="4" fontId="0" fillId="0" borderId="16" xfId="0" applyNumberFormat="1" applyBorder="1" applyAlignment="1">
      <alignment horizontal="right" vertical="center" indent="1"/>
    </xf>
    <xf numFmtId="10" fontId="0" fillId="0" borderId="15" xfId="0" applyNumberFormat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 vertical="center"/>
    </xf>
    <xf numFmtId="49" fontId="5" fillId="4" borderId="14" xfId="0" applyNumberFormat="1" applyFont="1" applyFill="1" applyBorder="1" applyAlignment="1">
      <alignment vertical="center"/>
    </xf>
    <xf numFmtId="0" fontId="5" fillId="4" borderId="1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/>
    </xf>
    <xf numFmtId="4" fontId="5" fillId="4" borderId="16" xfId="0" applyNumberFormat="1" applyFont="1" applyFill="1" applyBorder="1" applyAlignment="1">
      <alignment horizontal="right" vertical="center" indent="1"/>
    </xf>
    <xf numFmtId="49" fontId="5" fillId="5" borderId="14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/>
    </xf>
    <xf numFmtId="4" fontId="5" fillId="5" borderId="16" xfId="0" applyNumberFormat="1" applyFont="1" applyFill="1" applyBorder="1" applyAlignment="1">
      <alignment horizontal="right" vertical="center" indent="1"/>
    </xf>
    <xf numFmtId="49" fontId="5" fillId="6" borderId="1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/>
    </xf>
    <xf numFmtId="4" fontId="5" fillId="6" borderId="16" xfId="0" applyNumberFormat="1" applyFont="1" applyFill="1" applyBorder="1" applyAlignment="1">
      <alignment horizontal="right" vertical="center" indent="1"/>
    </xf>
    <xf numFmtId="49" fontId="0" fillId="0" borderId="17" xfId="0" applyNumberForma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" fontId="0" fillId="0" borderId="19" xfId="0" applyNumberFormat="1" applyBorder="1" applyAlignment="1">
      <alignment horizontal="right" vertical="center" indent="1"/>
    </xf>
    <xf numFmtId="49" fontId="0" fillId="7" borderId="9" xfId="0" applyNumberFormat="1" applyFill="1" applyBorder="1" applyAlignment="1">
      <alignment/>
    </xf>
    <xf numFmtId="0" fontId="0" fillId="7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horizontal="right" vertical="center" indent="1"/>
    </xf>
    <xf numFmtId="4" fontId="9" fillId="7" borderId="20" xfId="0" applyNumberFormat="1" applyFont="1" applyFill="1" applyBorder="1" applyAlignment="1">
      <alignment horizontal="right" indent="1"/>
    </xf>
    <xf numFmtId="49" fontId="0" fillId="0" borderId="11" xfId="0" applyNumberFormat="1" applyBorder="1" applyAlignment="1">
      <alignment/>
    </xf>
    <xf numFmtId="0" fontId="1" fillId="8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right" vertical="center" indent="1"/>
    </xf>
    <xf numFmtId="4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1" fillId="8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 indent="1"/>
    </xf>
    <xf numFmtId="4" fontId="0" fillId="0" borderId="16" xfId="0" applyNumberFormat="1" applyBorder="1" applyAlignment="1">
      <alignment/>
    </xf>
    <xf numFmtId="49" fontId="0" fillId="0" borderId="14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0" fillId="6" borderId="3" xfId="17" applyNumberFormat="1" applyFont="1" applyFill="1" applyBorder="1" applyAlignment="1">
      <alignment horizontal="center" vertical="center"/>
      <protection/>
    </xf>
    <xf numFmtId="49" fontId="0" fillId="6" borderId="4" xfId="17" applyNumberFormat="1" applyFont="1" applyFill="1" applyBorder="1" applyAlignment="1">
      <alignment horizontal="center" vertical="center"/>
      <protection/>
    </xf>
    <xf numFmtId="0" fontId="13" fillId="6" borderId="4" xfId="17" applyFont="1" applyFill="1" applyBorder="1" applyAlignment="1">
      <alignment vertical="center" wrapText="1"/>
      <protection/>
    </xf>
    <xf numFmtId="0" fontId="14" fillId="6" borderId="4" xfId="17" applyFont="1" applyFill="1" applyBorder="1" applyAlignment="1">
      <alignment vertical="center"/>
      <protection/>
    </xf>
    <xf numFmtId="0" fontId="14" fillId="6" borderId="4" xfId="17" applyFont="1" applyFill="1" applyBorder="1" applyAlignment="1">
      <alignment horizontal="right" vertical="center"/>
      <protection/>
    </xf>
    <xf numFmtId="49" fontId="1" fillId="9" borderId="3" xfId="17" applyNumberFormat="1" applyFont="1" applyFill="1" applyBorder="1" applyAlignment="1">
      <alignment horizontal="center" vertical="center" wrapText="1"/>
      <protection/>
    </xf>
    <xf numFmtId="49" fontId="1" fillId="9" borderId="4" xfId="17" applyNumberFormat="1" applyFont="1" applyFill="1" applyBorder="1" applyAlignment="1">
      <alignment horizontal="center" vertical="center" wrapText="1"/>
      <protection/>
    </xf>
    <xf numFmtId="49" fontId="1" fillId="9" borderId="4" xfId="17" applyNumberFormat="1" applyFont="1" applyFill="1" applyBorder="1" applyAlignment="1">
      <alignment horizontal="right" vertical="center" wrapText="1"/>
      <protection/>
    </xf>
    <xf numFmtId="49" fontId="1" fillId="9" borderId="5" xfId="17" applyNumberFormat="1" applyFont="1" applyFill="1" applyBorder="1" applyAlignment="1">
      <alignment horizontal="right" vertical="center" wrapText="1"/>
      <protection/>
    </xf>
    <xf numFmtId="49" fontId="2" fillId="8" borderId="23" xfId="0" applyNumberFormat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vertical="center" wrapText="1"/>
    </xf>
    <xf numFmtId="164" fontId="1" fillId="8" borderId="25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49" fontId="15" fillId="6" borderId="3" xfId="17" applyNumberFormat="1" applyFont="1" applyFill="1" applyBorder="1" applyAlignment="1">
      <alignment horizontal="center" vertical="center"/>
      <protection/>
    </xf>
    <xf numFmtId="0" fontId="16" fillId="6" borderId="4" xfId="17" applyFont="1" applyFill="1" applyBorder="1" applyAlignment="1">
      <alignment vertical="center" wrapText="1"/>
      <protection/>
    </xf>
    <xf numFmtId="0" fontId="16" fillId="6" borderId="4" xfId="17" applyFont="1" applyFill="1" applyBorder="1" applyAlignment="1">
      <alignment vertical="center"/>
      <protection/>
    </xf>
    <xf numFmtId="4" fontId="16" fillId="6" borderId="4" xfId="17" applyNumberFormat="1" applyFont="1" applyFill="1" applyBorder="1" applyAlignment="1">
      <alignment horizontal="right" vertical="center" indent="1"/>
      <protection/>
    </xf>
    <xf numFmtId="0" fontId="16" fillId="6" borderId="4" xfId="17" applyFont="1" applyFill="1" applyBorder="1" applyAlignment="1">
      <alignment horizontal="right" vertical="center"/>
      <protection/>
    </xf>
    <xf numFmtId="4" fontId="16" fillId="6" borderId="28" xfId="17" applyNumberFormat="1" applyFont="1" applyFill="1" applyBorder="1" applyAlignment="1">
      <alignment horizontal="right" vertical="center"/>
      <protection/>
    </xf>
    <xf numFmtId="0" fontId="17" fillId="0" borderId="0" xfId="0" applyFont="1" applyAlignment="1">
      <alignment vertical="center"/>
    </xf>
    <xf numFmtId="4" fontId="2" fillId="2" borderId="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14" fillId="6" borderId="4" xfId="17" applyNumberFormat="1" applyFont="1" applyFill="1" applyBorder="1" applyAlignment="1">
      <alignment horizontal="right" vertical="center" indent="1"/>
      <protection/>
    </xf>
    <xf numFmtId="4" fontId="13" fillId="6" borderId="5" xfId="17" applyNumberFormat="1" applyFont="1" applyFill="1" applyBorder="1" applyAlignment="1">
      <alignment horizontal="right" vertical="center" indent="1"/>
      <protection/>
    </xf>
    <xf numFmtId="0" fontId="4" fillId="8" borderId="29" xfId="17" applyFont="1" applyFill="1" applyBorder="1" applyAlignment="1" applyProtection="1">
      <alignment vertical="top" wrapText="1"/>
      <protection/>
    </xf>
    <xf numFmtId="0" fontId="2" fillId="8" borderId="10" xfId="17" applyFont="1" applyFill="1" applyBorder="1" applyAlignment="1" applyProtection="1">
      <alignment horizontal="center" vertical="top" wrapText="1"/>
      <protection/>
    </xf>
    <xf numFmtId="167" fontId="2" fillId="8" borderId="10" xfId="17" applyNumberFormat="1" applyFont="1" applyFill="1" applyBorder="1" applyAlignment="1" applyProtection="1">
      <alignment wrapText="1"/>
      <protection/>
    </xf>
    <xf numFmtId="164" fontId="1" fillId="8" borderId="3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1" fontId="0" fillId="0" borderId="31" xfId="0" applyNumberFormat="1" applyFont="1" applyBorder="1" applyAlignment="1">
      <alignment/>
    </xf>
    <xf numFmtId="2" fontId="0" fillId="0" borderId="32" xfId="0" applyNumberFormat="1" applyBorder="1" applyAlignment="1">
      <alignment/>
    </xf>
    <xf numFmtId="4" fontId="0" fillId="0" borderId="1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wrapText="1"/>
    </xf>
    <xf numFmtId="2" fontId="0" fillId="0" borderId="33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2" fontId="0" fillId="0" borderId="31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6" fillId="6" borderId="4" xfId="17" applyFont="1" applyFill="1" applyBorder="1" applyAlignment="1">
      <alignment horizontal="right" vertical="center" indent="1"/>
      <protection/>
    </xf>
    <xf numFmtId="1" fontId="0" fillId="0" borderId="31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3" fillId="0" borderId="41" xfId="17" applyFont="1" applyBorder="1" applyAlignment="1">
      <alignment vertical="center" wrapText="1"/>
      <protection/>
    </xf>
    <xf numFmtId="4" fontId="1" fillId="0" borderId="0" xfId="0" applyNumberFormat="1" applyFont="1" applyBorder="1" applyAlignment="1">
      <alignment vertical="center" wrapText="1"/>
    </xf>
    <xf numFmtId="0" fontId="0" fillId="0" borderId="38" xfId="17" applyFont="1" applyBorder="1" applyAlignment="1">
      <alignment horizontal="center" wrapText="1"/>
      <protection/>
    </xf>
    <xf numFmtId="14" fontId="0" fillId="0" borderId="38" xfId="0" applyNumberFormat="1" applyBorder="1" applyAlignment="1">
      <alignment horizontal="left"/>
    </xf>
    <xf numFmtId="2" fontId="0" fillId="0" borderId="42" xfId="0" applyNumberFormat="1" applyBorder="1" applyAlignment="1">
      <alignment/>
    </xf>
    <xf numFmtId="0" fontId="18" fillId="0" borderId="0" xfId="0" applyFont="1" applyAlignment="1">
      <alignment horizontal="left" indent="15"/>
    </xf>
    <xf numFmtId="1" fontId="0" fillId="0" borderId="3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49" fontId="1" fillId="10" borderId="26" xfId="0" applyNumberFormat="1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wrapText="1"/>
    </xf>
    <xf numFmtId="1" fontId="5" fillId="10" borderId="31" xfId="0" applyNumberFormat="1" applyFont="1" applyFill="1" applyBorder="1" applyAlignment="1">
      <alignment/>
    </xf>
    <xf numFmtId="0" fontId="1" fillId="10" borderId="31" xfId="0" applyFont="1" applyFill="1" applyBorder="1" applyAlignment="1">
      <alignment horizontal="center" vertical="center" wrapText="1"/>
    </xf>
    <xf numFmtId="4" fontId="1" fillId="10" borderId="31" xfId="0" applyNumberFormat="1" applyFont="1" applyFill="1" applyBorder="1" applyAlignment="1">
      <alignment horizontal="right" vertical="center" wrapText="1" indent="1"/>
    </xf>
    <xf numFmtId="4" fontId="1" fillId="10" borderId="15" xfId="0" applyNumberFormat="1" applyFont="1" applyFill="1" applyBorder="1" applyAlignment="1">
      <alignment horizontal="right" vertical="center" wrapText="1"/>
    </xf>
    <xf numFmtId="4" fontId="0" fillId="10" borderId="16" xfId="0" applyNumberFormat="1" applyFont="1" applyFill="1" applyBorder="1" applyAlignment="1">
      <alignment horizontal="right" vertical="center" wrapText="1"/>
    </xf>
    <xf numFmtId="49" fontId="1" fillId="10" borderId="43" xfId="0" applyNumberFormat="1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wrapText="1"/>
    </xf>
    <xf numFmtId="1" fontId="5" fillId="10" borderId="45" xfId="0" applyNumberFormat="1" applyFont="1" applyFill="1" applyBorder="1" applyAlignment="1">
      <alignment/>
    </xf>
    <xf numFmtId="1" fontId="0" fillId="10" borderId="44" xfId="0" applyNumberFormat="1" applyFill="1" applyBorder="1" applyAlignment="1">
      <alignment/>
    </xf>
    <xf numFmtId="2" fontId="0" fillId="10" borderId="44" xfId="0" applyNumberFormat="1" applyFill="1" applyBorder="1" applyAlignment="1">
      <alignment/>
    </xf>
    <xf numFmtId="2" fontId="0" fillId="10" borderId="46" xfId="0" applyNumberFormat="1" applyFill="1" applyBorder="1" applyAlignment="1">
      <alignment/>
    </xf>
    <xf numFmtId="4" fontId="1" fillId="10" borderId="47" xfId="0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49" fontId="0" fillId="0" borderId="26" xfId="0" applyNumberFormat="1" applyBorder="1" applyAlignment="1">
      <alignment/>
    </xf>
    <xf numFmtId="0" fontId="0" fillId="0" borderId="27" xfId="0" applyBorder="1" applyAlignment="1">
      <alignment horizontal="right" vertical="center" indent="1"/>
    </xf>
    <xf numFmtId="4" fontId="0" fillId="0" borderId="34" xfId="0" applyNumberFormat="1" applyBorder="1" applyAlignment="1">
      <alignment/>
    </xf>
    <xf numFmtId="0" fontId="0" fillId="0" borderId="15" xfId="0" applyBorder="1" applyAlignment="1">
      <alignment/>
    </xf>
    <xf numFmtId="0" fontId="10" fillId="0" borderId="15" xfId="17" applyFont="1" applyFill="1" applyBorder="1" applyAlignment="1">
      <alignment vertical="center"/>
      <protection/>
    </xf>
    <xf numFmtId="4" fontId="0" fillId="0" borderId="15" xfId="17" applyNumberFormat="1" applyFont="1" applyFill="1" applyBorder="1" applyAlignment="1">
      <alignment horizontal="right" vertical="center"/>
      <protection/>
    </xf>
    <xf numFmtId="0" fontId="0" fillId="0" borderId="15" xfId="17" applyFont="1" applyFill="1" applyBorder="1" applyAlignment="1">
      <alignment vertical="center"/>
      <protection/>
    </xf>
    <xf numFmtId="166" fontId="0" fillId="0" borderId="15" xfId="17" applyNumberFormat="1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 wrapText="1"/>
    </xf>
    <xf numFmtId="0" fontId="2" fillId="0" borderId="25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4" fillId="0" borderId="52" xfId="0" applyFont="1" applyBorder="1" applyAlignment="1">
      <alignment horizontal="left" vertical="center" wrapText="1"/>
    </xf>
    <xf numFmtId="1" fontId="0" fillId="0" borderId="5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Excel Built-in Excel Built-in Excel Built-in TableStyleLight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E0E1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view="pageBreakPreview" zoomScaleSheetLayoutView="100" workbookViewId="0" topLeftCell="A4">
      <selection activeCell="C22" sqref="C22"/>
    </sheetView>
  </sheetViews>
  <sheetFormatPr defaultColWidth="9.140625" defaultRowHeight="12.75"/>
  <cols>
    <col min="1" max="1" width="16.7109375" style="0" customWidth="1"/>
    <col min="2" max="2" width="61.28125" style="0" customWidth="1"/>
    <col min="3" max="3" width="14.57421875" style="0" customWidth="1"/>
    <col min="4" max="4" width="23.421875" style="0" customWidth="1"/>
    <col min="5" max="5" width="1.7109375" style="0" customWidth="1"/>
    <col min="6" max="6" width="9.8515625" style="0" customWidth="1"/>
    <col min="7" max="7" width="11.140625" style="0" customWidth="1"/>
    <col min="8" max="8" width="1.7109375" style="0" customWidth="1"/>
    <col min="9" max="16384" width="8.7109375" style="0" customWidth="1"/>
  </cols>
  <sheetData>
    <row r="1" spans="1:4" ht="12.75">
      <c r="A1" s="139"/>
      <c r="B1" s="145" t="s">
        <v>57</v>
      </c>
      <c r="C1" s="140" t="s">
        <v>59</v>
      </c>
      <c r="D1" s="141" t="s">
        <v>58</v>
      </c>
    </row>
    <row r="2" spans="1:4" ht="12.75">
      <c r="A2" s="146" t="s">
        <v>0</v>
      </c>
      <c r="B2" s="142" t="s">
        <v>55</v>
      </c>
      <c r="C2" s="142" t="s">
        <v>60</v>
      </c>
      <c r="D2" s="151">
        <v>42175</v>
      </c>
    </row>
    <row r="3" spans="1:4" ht="12.75">
      <c r="A3" s="144"/>
      <c r="B3" s="142" t="s">
        <v>56</v>
      </c>
      <c r="C3" s="142"/>
      <c r="D3" s="143"/>
    </row>
    <row r="4" spans="1:4" ht="15" customHeight="1">
      <c r="A4" s="146"/>
      <c r="B4" s="145"/>
      <c r="C4" s="149"/>
      <c r="D4" s="150"/>
    </row>
    <row r="5" spans="1:4" ht="54.75" customHeight="1">
      <c r="A5" s="146" t="s">
        <v>1</v>
      </c>
      <c r="B5" s="1" t="s">
        <v>54</v>
      </c>
      <c r="C5" s="182"/>
      <c r="D5" s="183"/>
    </row>
    <row r="6" spans="1:4" ht="30" customHeight="1">
      <c r="A6" s="147" t="s">
        <v>2</v>
      </c>
      <c r="B6" s="148" t="s">
        <v>53</v>
      </c>
      <c r="C6" s="184"/>
      <c r="D6" s="185"/>
    </row>
    <row r="7" spans="1:4" s="4" customFormat="1" ht="39.75" customHeight="1" thickBot="1">
      <c r="A7" s="2"/>
      <c r="B7" s="3"/>
      <c r="C7" s="186" t="s">
        <v>3</v>
      </c>
      <c r="D7" s="186"/>
    </row>
    <row r="8" spans="1:4" ht="12.75">
      <c r="A8" s="5"/>
      <c r="B8" s="6"/>
      <c r="C8" s="7"/>
      <c r="D8" s="8"/>
    </row>
    <row r="9" spans="1:4" ht="12.75">
      <c r="A9" s="9"/>
      <c r="B9" s="10"/>
      <c r="C9" s="11"/>
      <c r="D9" s="12"/>
    </row>
    <row r="10" spans="1:6" s="19" customFormat="1" ht="25.5">
      <c r="A10" s="13" t="s">
        <v>4</v>
      </c>
      <c r="B10" s="14" t="s">
        <v>5</v>
      </c>
      <c r="C10" s="15" t="s">
        <v>6</v>
      </c>
      <c r="D10" s="16" t="s">
        <v>7</v>
      </c>
      <c r="E10" s="17"/>
      <c r="F10" s="18"/>
    </row>
    <row r="11" spans="1:6" s="26" customFormat="1" ht="12.75">
      <c r="A11" s="20"/>
      <c r="B11" s="21"/>
      <c r="C11" s="22"/>
      <c r="D11" s="23"/>
      <c r="E11" s="24"/>
      <c r="F11" s="25"/>
    </row>
    <row r="12" spans="1:4" ht="19.5" customHeight="1">
      <c r="A12" s="27" t="s">
        <v>8</v>
      </c>
      <c r="B12" s="28" t="s">
        <v>9</v>
      </c>
      <c r="C12" s="29" t="s">
        <v>10</v>
      </c>
      <c r="D12" s="30">
        <f>SO01_ELNN!G5</f>
        <v>0</v>
      </c>
    </row>
    <row r="13" spans="1:14" s="26" customFormat="1" ht="12.75">
      <c r="A13" s="34"/>
      <c r="B13" s="35" t="s">
        <v>11</v>
      </c>
      <c r="C13" s="36"/>
      <c r="D13" s="37">
        <f>SUBTOTAL(9,D11:D12)</f>
        <v>0</v>
      </c>
      <c r="E13" s="24"/>
      <c r="F13" s="25"/>
      <c r="G13" s="38"/>
      <c r="H13" s="33"/>
      <c r="I13" s="33"/>
      <c r="J13" s="33"/>
      <c r="K13" s="33"/>
      <c r="L13" s="33"/>
      <c r="M13" s="33"/>
      <c r="N13" s="33"/>
    </row>
    <row r="14" spans="1:4" ht="12.75">
      <c r="A14" s="31"/>
      <c r="B14" s="28" t="s">
        <v>12</v>
      </c>
      <c r="C14" s="40"/>
      <c r="D14" s="39">
        <v>0</v>
      </c>
    </row>
    <row r="15" spans="1:6" s="26" customFormat="1" ht="12.75">
      <c r="A15" s="34"/>
      <c r="B15" s="35" t="s">
        <v>13</v>
      </c>
      <c r="C15" s="41"/>
      <c r="D15" s="42">
        <f>SUM(D14:D14)</f>
        <v>0</v>
      </c>
      <c r="E15" s="24"/>
      <c r="F15" s="25"/>
    </row>
    <row r="16" spans="1:6" s="26" customFormat="1" ht="12.75">
      <c r="A16" s="44"/>
      <c r="B16" s="45" t="s">
        <v>14</v>
      </c>
      <c r="C16" s="46"/>
      <c r="D16" s="47">
        <f>D13+D15</f>
        <v>0</v>
      </c>
      <c r="E16" s="24"/>
      <c r="F16" s="25"/>
    </row>
    <row r="17" spans="1:6" s="26" customFormat="1" ht="12.75">
      <c r="A17" s="48"/>
      <c r="B17" s="49" t="s">
        <v>15</v>
      </c>
      <c r="C17" s="50"/>
      <c r="D17" s="51">
        <f>D16*0.21</f>
        <v>0</v>
      </c>
      <c r="E17" s="24"/>
      <c r="F17" s="25"/>
    </row>
    <row r="18" spans="1:6" s="33" customFormat="1" ht="12.75">
      <c r="A18" s="31"/>
      <c r="B18" s="28"/>
      <c r="C18" s="43"/>
      <c r="D18" s="39"/>
      <c r="E18" s="17"/>
      <c r="F18" s="32"/>
    </row>
    <row r="19" spans="1:6" s="26" customFormat="1" ht="12.75">
      <c r="A19" s="52"/>
      <c r="B19" s="53" t="s">
        <v>16</v>
      </c>
      <c r="C19" s="54"/>
      <c r="D19" s="55">
        <f>D16+D17</f>
        <v>0</v>
      </c>
      <c r="E19" s="24"/>
      <c r="F19" s="25"/>
    </row>
    <row r="20" spans="1:6" s="33" customFormat="1" ht="12.75">
      <c r="A20" s="56"/>
      <c r="B20" s="57"/>
      <c r="C20" s="58"/>
      <c r="D20" s="59"/>
      <c r="E20" s="17"/>
      <c r="F20" s="32"/>
    </row>
    <row r="21" spans="1:4" ht="12.75">
      <c r="A21" s="60"/>
      <c r="B21" s="61" t="s">
        <v>17</v>
      </c>
      <c r="C21" s="62"/>
      <c r="D21" s="63"/>
    </row>
    <row r="22" spans="1:4" ht="60">
      <c r="A22" s="64"/>
      <c r="B22" s="65" t="s">
        <v>18</v>
      </c>
      <c r="C22" s="66"/>
      <c r="D22" s="67"/>
    </row>
    <row r="23" spans="1:4" ht="48">
      <c r="A23" s="68"/>
      <c r="B23" s="69" t="s">
        <v>19</v>
      </c>
      <c r="C23" s="70"/>
      <c r="D23" s="71"/>
    </row>
    <row r="24" spans="1:4" ht="36">
      <c r="A24" s="173"/>
      <c r="B24" s="101" t="s">
        <v>131</v>
      </c>
      <c r="C24" s="174"/>
      <c r="D24" s="175"/>
    </row>
    <row r="25" spans="1:4" ht="48">
      <c r="A25" s="176"/>
      <c r="B25" s="86" t="s">
        <v>132</v>
      </c>
      <c r="C25" s="177"/>
      <c r="D25" s="178"/>
    </row>
    <row r="26" spans="1:4" ht="24">
      <c r="A26" s="176"/>
      <c r="B26" s="86" t="s">
        <v>133</v>
      </c>
      <c r="C26" s="179"/>
      <c r="D26" s="178"/>
    </row>
    <row r="27" spans="1:4" ht="24">
      <c r="A27" s="176"/>
      <c r="B27" s="86" t="s">
        <v>134</v>
      </c>
      <c r="C27" s="179"/>
      <c r="D27" s="178"/>
    </row>
    <row r="28" spans="1:4" ht="108">
      <c r="A28" s="176"/>
      <c r="B28" s="86" t="s">
        <v>135</v>
      </c>
      <c r="C28" s="180"/>
      <c r="D28" s="178"/>
    </row>
    <row r="29" spans="1:4" ht="24">
      <c r="A29" s="176"/>
      <c r="B29" s="86" t="s">
        <v>136</v>
      </c>
      <c r="C29" s="176"/>
      <c r="D29" s="176"/>
    </row>
    <row r="30" spans="1:4" ht="24">
      <c r="A30" s="176"/>
      <c r="B30" s="86" t="s">
        <v>137</v>
      </c>
      <c r="C30" s="176"/>
      <c r="D30" s="176"/>
    </row>
    <row r="31" spans="1:4" ht="36">
      <c r="A31" s="176"/>
      <c r="B31" s="86" t="s">
        <v>138</v>
      </c>
      <c r="C31" s="176"/>
      <c r="D31" s="176"/>
    </row>
    <row r="32" spans="1:4" ht="19.5" customHeight="1">
      <c r="A32" s="72" t="s">
        <v>20</v>
      </c>
      <c r="B32" s="170"/>
      <c r="C32" s="171"/>
      <c r="D32" s="172"/>
    </row>
    <row r="33" spans="1:4" ht="19.5" customHeight="1">
      <c r="A33" s="72" t="s">
        <v>21</v>
      </c>
      <c r="B33" s="170"/>
      <c r="C33" s="171"/>
      <c r="D33" s="172"/>
    </row>
    <row r="34" spans="1:4" ht="19.5" customHeight="1">
      <c r="A34" s="72" t="s">
        <v>22</v>
      </c>
      <c r="B34" s="170"/>
      <c r="C34" s="171"/>
      <c r="D34" s="172"/>
    </row>
    <row r="35" spans="1:4" ht="19.5" customHeight="1" thickBot="1">
      <c r="A35" s="73" t="s">
        <v>23</v>
      </c>
      <c r="B35" s="170"/>
      <c r="C35" s="171"/>
      <c r="D35" s="172"/>
    </row>
  </sheetData>
  <sheetProtection selectLockedCells="1" selectUnlockedCells="1"/>
  <mergeCells count="2">
    <mergeCell ref="C5:D6"/>
    <mergeCell ref="C7:D7"/>
  </mergeCells>
  <printOptions/>
  <pageMargins left="0.39375" right="0.39375" top="0.7479166666666667" bottom="0.7479166666666667" header="0.5118055555555555" footer="0.31527777777777777"/>
  <pageSetup fitToHeight="0" fitToWidth="1" horizontalDpi="300" verticalDpi="300" orientation="portrait" paperSize="9" scale="83" r:id="rId1"/>
  <headerFooter alignWithMargins="0">
    <oddFooter>&amp;L&amp;F
&amp;A&amp;C&amp;P/&amp;N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87"/>
  <sheetViews>
    <sheetView showGridLines="0" tabSelected="1" view="pageBreakPreview" zoomScaleSheetLayoutView="100" workbookViewId="0" topLeftCell="A155">
      <selection activeCell="F197" sqref="F197"/>
    </sheetView>
  </sheetViews>
  <sheetFormatPr defaultColWidth="9.140625" defaultRowHeight="12.75"/>
  <cols>
    <col min="1" max="1" width="8.28125" style="0" customWidth="1"/>
    <col min="2" max="2" width="16.57421875" style="0" customWidth="1"/>
    <col min="3" max="3" width="61.28125" style="0" customWidth="1"/>
    <col min="4" max="4" width="8.421875" style="0" customWidth="1"/>
    <col min="5" max="5" width="10.140625" style="0" customWidth="1"/>
    <col min="6" max="6" width="13.57421875" style="0" customWidth="1"/>
    <col min="7" max="7" width="18.00390625" style="0" customWidth="1"/>
    <col min="8" max="8" width="20.7109375" style="0" customWidth="1"/>
    <col min="9" max="9" width="21.00390625" style="0" customWidth="1"/>
    <col min="10" max="16" width="8.7109375" style="0" customWidth="1"/>
    <col min="17" max="17" width="9.7109375" style="0" customWidth="1"/>
    <col min="18" max="16384" width="8.7109375" style="0" customWidth="1"/>
  </cols>
  <sheetData>
    <row r="2" ht="13.5" thickBot="1"/>
    <row r="3" spans="1:7" ht="15" customHeight="1" thickBot="1">
      <c r="A3" s="74"/>
      <c r="B3" s="75"/>
      <c r="C3" s="76"/>
      <c r="D3" s="77"/>
      <c r="E3" s="111"/>
      <c r="F3" s="78"/>
      <c r="G3" s="79"/>
    </row>
    <row r="4" spans="1:19" s="84" customFormat="1" ht="24.75" thickBot="1">
      <c r="A4" s="9" t="s">
        <v>24</v>
      </c>
      <c r="B4" s="11" t="s">
        <v>25</v>
      </c>
      <c r="C4" s="80" t="s">
        <v>26</v>
      </c>
      <c r="D4" s="11" t="s">
        <v>27</v>
      </c>
      <c r="E4" s="81" t="s">
        <v>28</v>
      </c>
      <c r="F4" s="82" t="s">
        <v>29</v>
      </c>
      <c r="G4" s="83" t="s">
        <v>30</v>
      </c>
      <c r="H4"/>
      <c r="I4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7" ht="19.5" customHeight="1" thickBot="1">
      <c r="A5" s="87"/>
      <c r="B5" s="88"/>
      <c r="C5" s="89" t="s">
        <v>31</v>
      </c>
      <c r="D5" s="90"/>
      <c r="E5" s="113"/>
      <c r="F5" s="91"/>
      <c r="G5" s="114">
        <f>G187</f>
        <v>0</v>
      </c>
    </row>
    <row r="6" spans="1:7" ht="13.5" thickBot="1">
      <c r="A6" s="92"/>
      <c r="B6" s="93"/>
      <c r="C6" s="93"/>
      <c r="D6" s="93"/>
      <c r="E6" s="93"/>
      <c r="F6" s="94"/>
      <c r="G6" s="95"/>
    </row>
    <row r="7" spans="1:7" ht="13.5" thickBot="1">
      <c r="A7" s="96" t="s">
        <v>32</v>
      </c>
      <c r="B7" s="97"/>
      <c r="C7" s="115"/>
      <c r="D7" s="116"/>
      <c r="E7" s="117"/>
      <c r="F7" s="118"/>
      <c r="G7" s="98"/>
    </row>
    <row r="8" spans="1:7" ht="12.75">
      <c r="A8" s="163"/>
      <c r="B8" s="164"/>
      <c r="C8" s="165" t="s">
        <v>37</v>
      </c>
      <c r="D8" s="166"/>
      <c r="E8" s="167"/>
      <c r="F8" s="168"/>
      <c r="G8" s="169">
        <f>SUM(G9:G127)</f>
        <v>0</v>
      </c>
    </row>
    <row r="9" spans="1:7" ht="12.75">
      <c r="A9" s="103"/>
      <c r="B9" s="119"/>
      <c r="C9" s="129" t="s">
        <v>82</v>
      </c>
      <c r="D9" s="138" t="s">
        <v>34</v>
      </c>
      <c r="E9" s="120">
        <v>4</v>
      </c>
      <c r="F9" s="121"/>
      <c r="G9" s="122">
        <f>E9*F9</f>
        <v>0</v>
      </c>
    </row>
    <row r="10" spans="1:7" ht="12.75">
      <c r="A10" s="99"/>
      <c r="B10" s="123"/>
      <c r="C10" s="138" t="s">
        <v>83</v>
      </c>
      <c r="D10" s="138" t="s">
        <v>34</v>
      </c>
      <c r="E10" s="120">
        <v>2</v>
      </c>
      <c r="F10" s="124"/>
      <c r="G10" s="122"/>
    </row>
    <row r="11" spans="1:7" ht="12.75">
      <c r="A11" s="99"/>
      <c r="B11" s="123"/>
      <c r="C11" s="138" t="s">
        <v>84</v>
      </c>
      <c r="D11" s="138" t="s">
        <v>34</v>
      </c>
      <c r="E11" s="120">
        <v>1</v>
      </c>
      <c r="F11" s="124"/>
      <c r="G11" s="122"/>
    </row>
    <row r="12" spans="1:7" ht="12.75">
      <c r="A12" s="99"/>
      <c r="B12" s="123"/>
      <c r="C12" s="129" t="s">
        <v>82</v>
      </c>
      <c r="D12" s="138" t="s">
        <v>34</v>
      </c>
      <c r="E12" s="120">
        <v>1</v>
      </c>
      <c r="F12" s="121"/>
      <c r="G12" s="122">
        <f>E12*F12</f>
        <v>0</v>
      </c>
    </row>
    <row r="13" spans="1:7" ht="12.75">
      <c r="A13" s="99"/>
      <c r="B13" s="123"/>
      <c r="C13" s="138" t="s">
        <v>87</v>
      </c>
      <c r="D13" s="138" t="s">
        <v>34</v>
      </c>
      <c r="E13" s="120">
        <v>1</v>
      </c>
      <c r="F13" s="121"/>
      <c r="G13" s="122"/>
    </row>
    <row r="14" spans="1:7" ht="12.75">
      <c r="A14" s="99"/>
      <c r="B14" s="123"/>
      <c r="C14" s="138" t="s">
        <v>83</v>
      </c>
      <c r="D14" s="138" t="s">
        <v>34</v>
      </c>
      <c r="E14" s="120">
        <v>1</v>
      </c>
      <c r="F14" s="124"/>
      <c r="G14" s="122"/>
    </row>
    <row r="15" spans="1:7" ht="12.75">
      <c r="A15" s="99"/>
      <c r="B15" s="123"/>
      <c r="C15" s="138" t="s">
        <v>86</v>
      </c>
      <c r="D15" s="138" t="s">
        <v>34</v>
      </c>
      <c r="E15" s="120">
        <v>1</v>
      </c>
      <c r="F15" s="124"/>
      <c r="G15" s="122"/>
    </row>
    <row r="16" spans="1:7" ht="12.75">
      <c r="A16" s="99"/>
      <c r="B16" s="123"/>
      <c r="C16" s="138" t="s">
        <v>85</v>
      </c>
      <c r="D16" s="138" t="s">
        <v>34</v>
      </c>
      <c r="E16" s="120">
        <v>1</v>
      </c>
      <c r="F16" s="124"/>
      <c r="G16" s="122"/>
    </row>
    <row r="17" spans="1:7" ht="12.75">
      <c r="A17" s="99"/>
      <c r="B17" s="123"/>
      <c r="C17" s="138" t="s">
        <v>88</v>
      </c>
      <c r="D17" s="138" t="s">
        <v>33</v>
      </c>
      <c r="E17" s="120">
        <v>80</v>
      </c>
      <c r="F17" s="124"/>
      <c r="G17" s="122">
        <f aca="true" t="shared" si="0" ref="G17:G33">E17*F17</f>
        <v>0</v>
      </c>
    </row>
    <row r="18" spans="1:7" ht="12.75">
      <c r="A18" s="99"/>
      <c r="B18" s="123"/>
      <c r="C18" s="138" t="s">
        <v>89</v>
      </c>
      <c r="D18" s="138" t="s">
        <v>33</v>
      </c>
      <c r="E18" s="120">
        <v>70</v>
      </c>
      <c r="F18" s="124"/>
      <c r="G18" s="122">
        <f t="shared" si="0"/>
        <v>0</v>
      </c>
    </row>
    <row r="19" spans="1:7" ht="12.75">
      <c r="A19" s="99"/>
      <c r="B19" s="123"/>
      <c r="C19" s="138" t="s">
        <v>81</v>
      </c>
      <c r="D19" s="120" t="s">
        <v>33</v>
      </c>
      <c r="E19" s="120">
        <v>40</v>
      </c>
      <c r="F19" s="124"/>
      <c r="G19" s="122">
        <f t="shared" si="0"/>
        <v>0</v>
      </c>
    </row>
    <row r="20" spans="1:7" ht="12.75">
      <c r="A20" s="99"/>
      <c r="B20" s="123"/>
      <c r="C20" s="138" t="s">
        <v>91</v>
      </c>
      <c r="D20" s="120" t="s">
        <v>33</v>
      </c>
      <c r="E20" s="120">
        <v>210</v>
      </c>
      <c r="F20" s="124"/>
      <c r="G20" s="122">
        <f t="shared" si="0"/>
        <v>0</v>
      </c>
    </row>
    <row r="21" spans="1:7" ht="12.75">
      <c r="A21" s="99"/>
      <c r="B21" s="123"/>
      <c r="C21" s="138" t="s">
        <v>92</v>
      </c>
      <c r="D21" s="120" t="s">
        <v>33</v>
      </c>
      <c r="E21" s="120">
        <v>40</v>
      </c>
      <c r="F21" s="124"/>
      <c r="G21" s="122">
        <f>E21*F21</f>
        <v>0</v>
      </c>
    </row>
    <row r="22" spans="1:7" ht="12.75">
      <c r="A22" s="99"/>
      <c r="B22" s="123"/>
      <c r="C22" s="138" t="s">
        <v>130</v>
      </c>
      <c r="D22" s="120" t="s">
        <v>33</v>
      </c>
      <c r="E22" s="120">
        <v>40</v>
      </c>
      <c r="F22" s="124"/>
      <c r="G22" s="122">
        <f t="shared" si="0"/>
        <v>0</v>
      </c>
    </row>
    <row r="23" spans="1:7" ht="12.75">
      <c r="A23" s="99"/>
      <c r="B23" s="123"/>
      <c r="C23" s="120" t="s">
        <v>38</v>
      </c>
      <c r="D23" s="120" t="s">
        <v>33</v>
      </c>
      <c r="E23" s="120">
        <v>40</v>
      </c>
      <c r="F23" s="124"/>
      <c r="G23" s="122">
        <f t="shared" si="0"/>
        <v>0</v>
      </c>
    </row>
    <row r="24" spans="1:7" ht="12.75">
      <c r="A24" s="99"/>
      <c r="B24" s="123"/>
      <c r="C24" s="120" t="s">
        <v>39</v>
      </c>
      <c r="D24" s="120" t="s">
        <v>33</v>
      </c>
      <c r="E24" s="120">
        <v>6780</v>
      </c>
      <c r="F24" s="124"/>
      <c r="G24" s="122">
        <f t="shared" si="0"/>
        <v>0</v>
      </c>
    </row>
    <row r="25" spans="1:7" ht="12.75">
      <c r="A25" s="99"/>
      <c r="B25" s="123"/>
      <c r="C25" s="120" t="s">
        <v>40</v>
      </c>
      <c r="D25" s="120" t="s">
        <v>33</v>
      </c>
      <c r="E25" s="120">
        <v>120</v>
      </c>
      <c r="F25" s="124"/>
      <c r="G25" s="122">
        <f t="shared" si="0"/>
        <v>0</v>
      </c>
    </row>
    <row r="26" spans="1:7" ht="12.75">
      <c r="A26" s="99"/>
      <c r="B26" s="123"/>
      <c r="C26" s="138" t="s">
        <v>61</v>
      </c>
      <c r="D26" s="120" t="s">
        <v>33</v>
      </c>
      <c r="E26" s="187">
        <v>1050</v>
      </c>
      <c r="F26" s="124"/>
      <c r="G26" s="122">
        <f t="shared" si="0"/>
        <v>0</v>
      </c>
    </row>
    <row r="27" spans="1:7" ht="12.75">
      <c r="A27" s="99"/>
      <c r="B27" s="123"/>
      <c r="C27" s="120" t="s">
        <v>41</v>
      </c>
      <c r="D27" s="120" t="s">
        <v>34</v>
      </c>
      <c r="E27" s="120">
        <v>12</v>
      </c>
      <c r="F27" s="124"/>
      <c r="G27" s="122">
        <f t="shared" si="0"/>
        <v>0</v>
      </c>
    </row>
    <row r="28" spans="1:7" ht="12.75">
      <c r="A28" s="99"/>
      <c r="B28" s="123"/>
      <c r="C28" s="120" t="s">
        <v>42</v>
      </c>
      <c r="D28" s="120" t="s">
        <v>34</v>
      </c>
      <c r="E28" s="120">
        <v>3000</v>
      </c>
      <c r="F28" s="124"/>
      <c r="G28" s="122">
        <f t="shared" si="0"/>
        <v>0</v>
      </c>
    </row>
    <row r="29" spans="1:7" ht="12.75">
      <c r="A29" s="99"/>
      <c r="B29" s="123"/>
      <c r="C29" s="120" t="s">
        <v>43</v>
      </c>
      <c r="D29" s="120" t="s">
        <v>34</v>
      </c>
      <c r="E29" s="120">
        <v>162</v>
      </c>
      <c r="F29" s="124"/>
      <c r="G29" s="122">
        <f t="shared" si="0"/>
        <v>0</v>
      </c>
    </row>
    <row r="30" spans="1:7" ht="12.75">
      <c r="A30" s="99"/>
      <c r="B30" s="123"/>
      <c r="C30" s="138" t="s">
        <v>79</v>
      </c>
      <c r="D30" s="120" t="s">
        <v>33</v>
      </c>
      <c r="E30" s="120">
        <v>80</v>
      </c>
      <c r="F30" s="124"/>
      <c r="G30" s="122">
        <f t="shared" si="0"/>
        <v>0</v>
      </c>
    </row>
    <row r="31" spans="1:7" ht="12.75">
      <c r="A31" s="99"/>
      <c r="B31" s="123"/>
      <c r="C31" s="138" t="s">
        <v>80</v>
      </c>
      <c r="D31" s="138" t="s">
        <v>33</v>
      </c>
      <c r="E31" s="120">
        <v>12</v>
      </c>
      <c r="F31" s="124"/>
      <c r="G31" s="122">
        <f t="shared" si="0"/>
        <v>0</v>
      </c>
    </row>
    <row r="32" spans="1:7" ht="12.75">
      <c r="A32" s="99"/>
      <c r="B32" s="123"/>
      <c r="C32" s="120" t="s">
        <v>44</v>
      </c>
      <c r="D32" s="120" t="s">
        <v>34</v>
      </c>
      <c r="E32" s="120">
        <v>4</v>
      </c>
      <c r="F32" s="124"/>
      <c r="G32" s="122">
        <f t="shared" si="0"/>
        <v>0</v>
      </c>
    </row>
    <row r="33" spans="1:7" ht="12.75">
      <c r="A33" s="100"/>
      <c r="B33" s="123"/>
      <c r="C33" s="129" t="s">
        <v>99</v>
      </c>
      <c r="D33" s="138" t="s">
        <v>34</v>
      </c>
      <c r="E33" s="120">
        <v>58</v>
      </c>
      <c r="F33" s="152"/>
      <c r="G33" s="122">
        <f t="shared" si="0"/>
        <v>0</v>
      </c>
    </row>
    <row r="34" spans="1:7" ht="12.75">
      <c r="A34" s="100"/>
      <c r="B34" s="123"/>
      <c r="C34" s="138" t="s">
        <v>147</v>
      </c>
      <c r="D34" s="120"/>
      <c r="E34" s="120"/>
      <c r="F34" s="152"/>
      <c r="G34" s="122"/>
    </row>
    <row r="35" spans="1:7" ht="12.75">
      <c r="A35" s="100"/>
      <c r="B35" s="123"/>
      <c r="C35" s="138" t="s">
        <v>93</v>
      </c>
      <c r="D35" s="120"/>
      <c r="E35" s="120"/>
      <c r="F35" s="152"/>
      <c r="G35" s="122"/>
    </row>
    <row r="36" spans="1:9" ht="12.75">
      <c r="A36" s="100"/>
      <c r="B36" s="123"/>
      <c r="C36" s="138" t="s">
        <v>94</v>
      </c>
      <c r="D36" s="120"/>
      <c r="E36" s="120"/>
      <c r="F36" s="152"/>
      <c r="G36" s="122"/>
      <c r="I36" s="153"/>
    </row>
    <row r="37" spans="1:9" ht="12.75">
      <c r="A37" s="100"/>
      <c r="B37" s="123"/>
      <c r="C37" s="138" t="s">
        <v>95</v>
      </c>
      <c r="D37" s="120"/>
      <c r="E37" s="120"/>
      <c r="F37" s="152"/>
      <c r="G37" s="122"/>
      <c r="I37" s="153"/>
    </row>
    <row r="38" spans="1:9" ht="12.75">
      <c r="A38" s="100"/>
      <c r="B38" s="123"/>
      <c r="C38" s="138" t="s">
        <v>96</v>
      </c>
      <c r="D38" s="120"/>
      <c r="E38" s="120"/>
      <c r="F38" s="152"/>
      <c r="G38" s="122"/>
      <c r="I38" s="153"/>
    </row>
    <row r="39" spans="1:9" ht="12.75">
      <c r="A39" s="100"/>
      <c r="B39" s="123"/>
      <c r="C39" s="138" t="s">
        <v>97</v>
      </c>
      <c r="D39" s="120"/>
      <c r="E39" s="120"/>
      <c r="F39" s="152"/>
      <c r="G39" s="122"/>
      <c r="I39" s="153"/>
    </row>
    <row r="40" spans="1:9" ht="12.75">
      <c r="A40" s="100"/>
      <c r="B40" s="123"/>
      <c r="C40" s="138" t="s">
        <v>98</v>
      </c>
      <c r="D40" s="120"/>
      <c r="E40" s="120"/>
      <c r="F40" s="152"/>
      <c r="G40" s="122"/>
      <c r="I40" s="153"/>
    </row>
    <row r="41" spans="1:7" ht="12.75">
      <c r="A41" s="100"/>
      <c r="B41" s="123"/>
      <c r="C41" s="129" t="s">
        <v>63</v>
      </c>
      <c r="D41" s="120" t="s">
        <v>34</v>
      </c>
      <c r="E41" s="120">
        <v>1</v>
      </c>
      <c r="F41" s="127"/>
      <c r="G41" s="122">
        <f>E41*F41</f>
        <v>0</v>
      </c>
    </row>
    <row r="42" spans="1:7" ht="12.75">
      <c r="A42" s="100"/>
      <c r="B42" s="123"/>
      <c r="C42" s="138" t="s">
        <v>64</v>
      </c>
      <c r="D42" s="138" t="s">
        <v>34</v>
      </c>
      <c r="E42" s="120">
        <v>1</v>
      </c>
      <c r="F42" s="127"/>
      <c r="G42" s="126"/>
    </row>
    <row r="43" spans="1:7" ht="12.75">
      <c r="A43" s="100"/>
      <c r="B43" s="123"/>
      <c r="C43" s="138" t="s">
        <v>65</v>
      </c>
      <c r="D43" s="138" t="s">
        <v>34</v>
      </c>
      <c r="E43" s="120">
        <v>6</v>
      </c>
      <c r="F43" s="127"/>
      <c r="G43" s="126"/>
    </row>
    <row r="44" spans="1:7" ht="12.75">
      <c r="A44" s="100"/>
      <c r="B44" s="123"/>
      <c r="C44" s="138" t="s">
        <v>66</v>
      </c>
      <c r="D44" s="138" t="s">
        <v>34</v>
      </c>
      <c r="E44" s="120">
        <v>1</v>
      </c>
      <c r="F44" s="127"/>
      <c r="G44" s="126"/>
    </row>
    <row r="45" spans="1:7" ht="12.75">
      <c r="A45" s="100"/>
      <c r="B45" s="123"/>
      <c r="C45" s="138" t="s">
        <v>100</v>
      </c>
      <c r="D45" s="138" t="s">
        <v>34</v>
      </c>
      <c r="E45" s="120">
        <v>1</v>
      </c>
      <c r="F45" s="127"/>
      <c r="G45" s="126"/>
    </row>
    <row r="46" spans="1:7" ht="12.75">
      <c r="A46" s="100"/>
      <c r="B46" s="123"/>
      <c r="C46" s="129" t="s">
        <v>67</v>
      </c>
      <c r="D46" s="120" t="s">
        <v>34</v>
      </c>
      <c r="E46" s="120">
        <v>1</v>
      </c>
      <c r="F46" s="127"/>
      <c r="G46" s="122">
        <f>E46*F46</f>
        <v>0</v>
      </c>
    </row>
    <row r="47" spans="1:7" ht="12.75">
      <c r="A47" s="100"/>
      <c r="B47" s="123"/>
      <c r="C47" s="138" t="s">
        <v>64</v>
      </c>
      <c r="D47" s="138" t="s">
        <v>34</v>
      </c>
      <c r="E47" s="120">
        <v>1</v>
      </c>
      <c r="F47" s="127"/>
      <c r="G47" s="126"/>
    </row>
    <row r="48" spans="1:7" ht="12.75">
      <c r="A48" s="100"/>
      <c r="B48" s="123"/>
      <c r="C48" s="138" t="s">
        <v>65</v>
      </c>
      <c r="D48" s="138" t="s">
        <v>34</v>
      </c>
      <c r="E48" s="120">
        <v>6</v>
      </c>
      <c r="F48" s="127"/>
      <c r="G48" s="126"/>
    </row>
    <row r="49" spans="1:7" ht="12.75">
      <c r="A49" s="100"/>
      <c r="B49" s="123"/>
      <c r="C49" s="138" t="s">
        <v>74</v>
      </c>
      <c r="D49" s="138" t="s">
        <v>34</v>
      </c>
      <c r="E49" s="120">
        <v>1</v>
      </c>
      <c r="F49" s="127"/>
      <c r="G49" s="126"/>
    </row>
    <row r="50" spans="1:7" ht="12.75">
      <c r="A50" s="100"/>
      <c r="B50" s="123"/>
      <c r="C50" s="138" t="s">
        <v>100</v>
      </c>
      <c r="D50" s="138" t="s">
        <v>34</v>
      </c>
      <c r="E50" s="120">
        <v>1</v>
      </c>
      <c r="F50" s="127"/>
      <c r="G50" s="126"/>
    </row>
    <row r="51" spans="1:7" ht="12.75">
      <c r="A51" s="100"/>
      <c r="B51" s="123"/>
      <c r="C51" s="129" t="s">
        <v>68</v>
      </c>
      <c r="D51" s="138" t="s">
        <v>34</v>
      </c>
      <c r="E51" s="120">
        <v>1</v>
      </c>
      <c r="F51" s="127"/>
      <c r="G51" s="122">
        <f>E51*F51</f>
        <v>0</v>
      </c>
    </row>
    <row r="52" spans="1:7" ht="12.75">
      <c r="A52" s="100"/>
      <c r="B52" s="123"/>
      <c r="C52" s="138" t="s">
        <v>64</v>
      </c>
      <c r="D52" s="138" t="s">
        <v>34</v>
      </c>
      <c r="E52" s="120">
        <v>1</v>
      </c>
      <c r="F52" s="127"/>
      <c r="G52" s="126"/>
    </row>
    <row r="53" spans="1:7" ht="12.75">
      <c r="A53" s="100"/>
      <c r="B53" s="123"/>
      <c r="C53" s="138" t="s">
        <v>69</v>
      </c>
      <c r="D53" s="138" t="s">
        <v>34</v>
      </c>
      <c r="E53" s="120">
        <v>38</v>
      </c>
      <c r="F53" s="127"/>
      <c r="G53" s="126"/>
    </row>
    <row r="54" spans="1:7" ht="12.75">
      <c r="A54" s="100"/>
      <c r="B54" s="123"/>
      <c r="C54" s="138" t="s">
        <v>70</v>
      </c>
      <c r="D54" s="138" t="s">
        <v>34</v>
      </c>
      <c r="E54" s="120">
        <v>2</v>
      </c>
      <c r="F54" s="127"/>
      <c r="G54" s="126"/>
    </row>
    <row r="55" spans="1:7" ht="12.75">
      <c r="A55" s="100"/>
      <c r="B55" s="123"/>
      <c r="C55" s="138" t="s">
        <v>65</v>
      </c>
      <c r="D55" s="138" t="s">
        <v>34</v>
      </c>
      <c r="E55" s="120">
        <v>2</v>
      </c>
      <c r="F55" s="127"/>
      <c r="G55" s="126"/>
    </row>
    <row r="56" spans="1:7" ht="12.75">
      <c r="A56" s="100"/>
      <c r="B56" s="123"/>
      <c r="C56" s="138" t="s">
        <v>71</v>
      </c>
      <c r="D56" s="138" t="s">
        <v>34</v>
      </c>
      <c r="E56" s="120">
        <v>38</v>
      </c>
      <c r="F56" s="127"/>
      <c r="G56" s="126"/>
    </row>
    <row r="57" spans="1:7" ht="12.75">
      <c r="A57" s="100"/>
      <c r="B57" s="123"/>
      <c r="C57" s="138" t="s">
        <v>75</v>
      </c>
      <c r="D57" s="138" t="s">
        <v>34</v>
      </c>
      <c r="E57" s="120">
        <v>1</v>
      </c>
      <c r="F57" s="127"/>
      <c r="G57" s="126"/>
    </row>
    <row r="58" spans="1:7" ht="12.75">
      <c r="A58" s="100"/>
      <c r="B58" s="123"/>
      <c r="C58" s="138" t="s">
        <v>90</v>
      </c>
      <c r="D58" s="138" t="s">
        <v>34</v>
      </c>
      <c r="E58" s="120">
        <v>2</v>
      </c>
      <c r="F58" s="127"/>
      <c r="G58" s="126"/>
    </row>
    <row r="59" spans="1:7" ht="12.75">
      <c r="A59" s="100"/>
      <c r="B59" s="123"/>
      <c r="C59" s="138" t="s">
        <v>72</v>
      </c>
      <c r="D59" s="138" t="s">
        <v>34</v>
      </c>
      <c r="E59" s="120">
        <v>6</v>
      </c>
      <c r="F59" s="127"/>
      <c r="G59" s="126"/>
    </row>
    <row r="60" spans="1:7" ht="12.75">
      <c r="A60" s="100"/>
      <c r="B60" s="123"/>
      <c r="C60" s="138" t="s">
        <v>73</v>
      </c>
      <c r="D60" s="138" t="s">
        <v>34</v>
      </c>
      <c r="E60" s="120">
        <v>2</v>
      </c>
      <c r="F60" s="127"/>
      <c r="G60" s="126"/>
    </row>
    <row r="61" spans="1:7" ht="12.75">
      <c r="A61" s="100"/>
      <c r="B61" s="123"/>
      <c r="C61" s="138" t="s">
        <v>100</v>
      </c>
      <c r="D61" s="138" t="s">
        <v>34</v>
      </c>
      <c r="E61" s="120">
        <v>1</v>
      </c>
      <c r="F61" s="127"/>
      <c r="G61" s="126"/>
    </row>
    <row r="62" spans="1:7" ht="12.75">
      <c r="A62" s="100"/>
      <c r="B62" s="123"/>
      <c r="C62" s="129" t="s">
        <v>76</v>
      </c>
      <c r="D62" s="138" t="s">
        <v>34</v>
      </c>
      <c r="E62" s="120">
        <v>1</v>
      </c>
      <c r="F62" s="127"/>
      <c r="G62" s="122">
        <f>E62*F62</f>
        <v>0</v>
      </c>
    </row>
    <row r="63" spans="1:7" ht="12.75">
      <c r="A63" s="100"/>
      <c r="B63" s="123"/>
      <c r="C63" s="138" t="s">
        <v>64</v>
      </c>
      <c r="D63" s="138" t="s">
        <v>34</v>
      </c>
      <c r="E63" s="120">
        <v>1</v>
      </c>
      <c r="F63" s="127"/>
      <c r="G63" s="126"/>
    </row>
    <row r="64" spans="1:7" ht="12.75">
      <c r="A64" s="100"/>
      <c r="B64" s="123"/>
      <c r="C64" s="138" t="s">
        <v>69</v>
      </c>
      <c r="D64" s="138" t="s">
        <v>34</v>
      </c>
      <c r="E64" s="120">
        <v>38</v>
      </c>
      <c r="F64" s="127"/>
      <c r="G64" s="126"/>
    </row>
    <row r="65" spans="1:7" ht="12.75">
      <c r="A65" s="100"/>
      <c r="B65" s="123"/>
      <c r="C65" s="138" t="s">
        <v>70</v>
      </c>
      <c r="D65" s="138" t="s">
        <v>34</v>
      </c>
      <c r="E65" s="120">
        <v>2</v>
      </c>
      <c r="F65" s="127"/>
      <c r="G65" s="126"/>
    </row>
    <row r="66" spans="1:7" ht="12.75">
      <c r="A66" s="100"/>
      <c r="B66" s="123"/>
      <c r="C66" s="138" t="s">
        <v>65</v>
      </c>
      <c r="D66" s="138" t="s">
        <v>34</v>
      </c>
      <c r="E66" s="120">
        <v>2</v>
      </c>
      <c r="F66" s="127"/>
      <c r="G66" s="126"/>
    </row>
    <row r="67" spans="1:7" ht="12.75">
      <c r="A67" s="100"/>
      <c r="B67" s="123"/>
      <c r="C67" s="138" t="s">
        <v>71</v>
      </c>
      <c r="D67" s="138" t="s">
        <v>34</v>
      </c>
      <c r="E67" s="120">
        <v>38</v>
      </c>
      <c r="F67" s="127"/>
      <c r="G67" s="126"/>
    </row>
    <row r="68" spans="1:7" ht="12.75">
      <c r="A68" s="100"/>
      <c r="B68" s="123"/>
      <c r="C68" s="138" t="s">
        <v>75</v>
      </c>
      <c r="D68" s="138" t="s">
        <v>34</v>
      </c>
      <c r="E68" s="120">
        <v>1</v>
      </c>
      <c r="F68" s="127"/>
      <c r="G68" s="126"/>
    </row>
    <row r="69" spans="1:7" ht="12.75">
      <c r="A69" s="100"/>
      <c r="B69" s="123"/>
      <c r="C69" s="138" t="s">
        <v>90</v>
      </c>
      <c r="D69" s="138" t="s">
        <v>34</v>
      </c>
      <c r="E69" s="120">
        <v>2</v>
      </c>
      <c r="F69" s="127"/>
      <c r="G69" s="126"/>
    </row>
    <row r="70" spans="1:7" ht="12.75">
      <c r="A70" s="100"/>
      <c r="B70" s="123"/>
      <c r="C70" s="138" t="s">
        <v>72</v>
      </c>
      <c r="D70" s="138" t="s">
        <v>34</v>
      </c>
      <c r="E70" s="120">
        <v>6</v>
      </c>
      <c r="F70" s="127"/>
      <c r="G70" s="126"/>
    </row>
    <row r="71" spans="1:7" ht="12.75">
      <c r="A71" s="100"/>
      <c r="B71" s="123"/>
      <c r="C71" s="138" t="s">
        <v>73</v>
      </c>
      <c r="D71" s="138" t="s">
        <v>34</v>
      </c>
      <c r="E71" s="120">
        <v>2</v>
      </c>
      <c r="F71" s="127"/>
      <c r="G71" s="126"/>
    </row>
    <row r="72" spans="1:7" ht="12.75">
      <c r="A72" s="100"/>
      <c r="B72" s="123"/>
      <c r="C72" s="138" t="s">
        <v>100</v>
      </c>
      <c r="D72" s="138" t="s">
        <v>34</v>
      </c>
      <c r="E72" s="120">
        <v>1</v>
      </c>
      <c r="F72" s="127"/>
      <c r="G72" s="126"/>
    </row>
    <row r="73" spans="1:7" ht="12.75">
      <c r="A73" s="100"/>
      <c r="B73" s="123"/>
      <c r="C73" s="129" t="s">
        <v>77</v>
      </c>
      <c r="D73" s="138" t="s">
        <v>34</v>
      </c>
      <c r="E73" s="120">
        <v>1</v>
      </c>
      <c r="F73" s="127"/>
      <c r="G73" s="122">
        <f>E73*F73</f>
        <v>0</v>
      </c>
    </row>
    <row r="74" spans="1:7" ht="12.75">
      <c r="A74" s="100"/>
      <c r="B74" s="123"/>
      <c r="C74" s="138" t="s">
        <v>64</v>
      </c>
      <c r="D74" s="138" t="s">
        <v>34</v>
      </c>
      <c r="E74" s="120">
        <v>1</v>
      </c>
      <c r="F74" s="127"/>
      <c r="G74" s="126"/>
    </row>
    <row r="75" spans="1:7" ht="12.75">
      <c r="A75" s="100"/>
      <c r="B75" s="123"/>
      <c r="C75" s="138" t="s">
        <v>69</v>
      </c>
      <c r="D75" s="138" t="s">
        <v>34</v>
      </c>
      <c r="E75" s="120">
        <v>37</v>
      </c>
      <c r="F75" s="127"/>
      <c r="G75" s="126"/>
    </row>
    <row r="76" spans="1:7" ht="12.75">
      <c r="A76" s="100"/>
      <c r="B76" s="123"/>
      <c r="C76" s="138" t="s">
        <v>70</v>
      </c>
      <c r="D76" s="138" t="s">
        <v>34</v>
      </c>
      <c r="E76" s="120">
        <v>2</v>
      </c>
      <c r="F76" s="127"/>
      <c r="G76" s="126"/>
    </row>
    <row r="77" spans="1:7" ht="12.75">
      <c r="A77" s="100"/>
      <c r="B77" s="123"/>
      <c r="C77" s="138" t="s">
        <v>65</v>
      </c>
      <c r="D77" s="138" t="s">
        <v>34</v>
      </c>
      <c r="E77" s="120">
        <v>2</v>
      </c>
      <c r="F77" s="127"/>
      <c r="G77" s="126"/>
    </row>
    <row r="78" spans="1:7" ht="12.75">
      <c r="A78" s="100"/>
      <c r="B78" s="123"/>
      <c r="C78" s="138" t="s">
        <v>71</v>
      </c>
      <c r="D78" s="138" t="s">
        <v>34</v>
      </c>
      <c r="E78" s="120">
        <v>37</v>
      </c>
      <c r="F78" s="127"/>
      <c r="G78" s="126"/>
    </row>
    <row r="79" spans="1:7" ht="12.75">
      <c r="A79" s="100"/>
      <c r="B79" s="123"/>
      <c r="C79" s="138" t="s">
        <v>75</v>
      </c>
      <c r="D79" s="138" t="s">
        <v>34</v>
      </c>
      <c r="E79" s="120">
        <v>1</v>
      </c>
      <c r="F79" s="127"/>
      <c r="G79" s="126"/>
    </row>
    <row r="80" spans="1:7" ht="12.75">
      <c r="A80" s="100"/>
      <c r="B80" s="123"/>
      <c r="C80" s="138" t="s">
        <v>90</v>
      </c>
      <c r="D80" s="138" t="s">
        <v>34</v>
      </c>
      <c r="E80" s="120">
        <v>2</v>
      </c>
      <c r="F80" s="127"/>
      <c r="G80" s="126"/>
    </row>
    <row r="81" spans="1:7" ht="12.75">
      <c r="A81" s="100"/>
      <c r="B81" s="123"/>
      <c r="C81" s="138" t="s">
        <v>72</v>
      </c>
      <c r="D81" s="138" t="s">
        <v>34</v>
      </c>
      <c r="E81" s="120">
        <v>6</v>
      </c>
      <c r="F81" s="127"/>
      <c r="G81" s="126"/>
    </row>
    <row r="82" spans="1:7" ht="12.75">
      <c r="A82" s="100"/>
      <c r="B82" s="123"/>
      <c r="C82" s="138" t="s">
        <v>73</v>
      </c>
      <c r="D82" s="138" t="s">
        <v>34</v>
      </c>
      <c r="E82" s="120">
        <v>2</v>
      </c>
      <c r="F82" s="127"/>
      <c r="G82" s="126"/>
    </row>
    <row r="83" spans="1:7" ht="12.75">
      <c r="A83" s="100"/>
      <c r="B83" s="123"/>
      <c r="C83" s="138" t="s">
        <v>100</v>
      </c>
      <c r="D83" s="138" t="s">
        <v>34</v>
      </c>
      <c r="E83" s="120">
        <v>1</v>
      </c>
      <c r="F83" s="127"/>
      <c r="G83" s="126"/>
    </row>
    <row r="84" spans="1:7" ht="12.75">
      <c r="A84" s="100"/>
      <c r="B84" s="123"/>
      <c r="C84" s="129" t="s">
        <v>78</v>
      </c>
      <c r="D84" s="138" t="s">
        <v>34</v>
      </c>
      <c r="E84" s="120">
        <v>1</v>
      </c>
      <c r="F84" s="127"/>
      <c r="G84" s="122">
        <f>E84*F84</f>
        <v>0</v>
      </c>
    </row>
    <row r="85" spans="1:7" ht="12.75">
      <c r="A85" s="100"/>
      <c r="B85" s="123"/>
      <c r="C85" s="138" t="s">
        <v>64</v>
      </c>
      <c r="D85" s="138" t="s">
        <v>34</v>
      </c>
      <c r="E85" s="120">
        <v>1</v>
      </c>
      <c r="F85" s="127"/>
      <c r="G85" s="126"/>
    </row>
    <row r="86" spans="1:7" ht="12.75">
      <c r="A86" s="100"/>
      <c r="B86" s="123"/>
      <c r="C86" s="138" t="s">
        <v>69</v>
      </c>
      <c r="D86" s="138" t="s">
        <v>34</v>
      </c>
      <c r="E86" s="120">
        <v>36</v>
      </c>
      <c r="F86" s="127"/>
      <c r="G86" s="126"/>
    </row>
    <row r="87" spans="1:7" ht="12.75">
      <c r="A87" s="100"/>
      <c r="B87" s="123"/>
      <c r="C87" s="138" t="s">
        <v>70</v>
      </c>
      <c r="D87" s="138" t="s">
        <v>34</v>
      </c>
      <c r="E87" s="120">
        <v>2</v>
      </c>
      <c r="F87" s="127"/>
      <c r="G87" s="126"/>
    </row>
    <row r="88" spans="1:7" ht="12.75">
      <c r="A88" s="100"/>
      <c r="B88" s="123"/>
      <c r="C88" s="138" t="s">
        <v>65</v>
      </c>
      <c r="D88" s="138" t="s">
        <v>34</v>
      </c>
      <c r="E88" s="120">
        <v>2</v>
      </c>
      <c r="F88" s="127"/>
      <c r="G88" s="126"/>
    </row>
    <row r="89" spans="1:7" ht="12.75">
      <c r="A89" s="100"/>
      <c r="B89" s="123"/>
      <c r="C89" s="138" t="s">
        <v>71</v>
      </c>
      <c r="D89" s="138" t="s">
        <v>34</v>
      </c>
      <c r="E89" s="120">
        <v>36</v>
      </c>
      <c r="F89" s="127"/>
      <c r="G89" s="126"/>
    </row>
    <row r="90" spans="1:7" ht="12.75">
      <c r="A90" s="100"/>
      <c r="B90" s="123"/>
      <c r="C90" s="138" t="s">
        <v>75</v>
      </c>
      <c r="D90" s="138" t="s">
        <v>34</v>
      </c>
      <c r="E90" s="120">
        <v>1</v>
      </c>
      <c r="F90" s="127"/>
      <c r="G90" s="126"/>
    </row>
    <row r="91" spans="1:7" ht="12.75">
      <c r="A91" s="100"/>
      <c r="B91" s="123"/>
      <c r="C91" s="138" t="s">
        <v>90</v>
      </c>
      <c r="D91" s="138" t="s">
        <v>34</v>
      </c>
      <c r="E91" s="120">
        <v>2</v>
      </c>
      <c r="F91" s="127"/>
      <c r="G91" s="126"/>
    </row>
    <row r="92" spans="1:7" ht="12.75">
      <c r="A92" s="100"/>
      <c r="B92" s="123"/>
      <c r="C92" s="138" t="s">
        <v>72</v>
      </c>
      <c r="D92" s="138" t="s">
        <v>34</v>
      </c>
      <c r="E92" s="120">
        <v>6</v>
      </c>
      <c r="F92" s="127"/>
      <c r="G92" s="126"/>
    </row>
    <row r="93" spans="1:7" ht="12.75">
      <c r="A93" s="100"/>
      <c r="B93" s="123"/>
      <c r="C93" s="138" t="s">
        <v>73</v>
      </c>
      <c r="D93" s="138" t="s">
        <v>34</v>
      </c>
      <c r="E93" s="120">
        <v>2</v>
      </c>
      <c r="F93" s="127"/>
      <c r="G93" s="126"/>
    </row>
    <row r="94" spans="1:7" ht="12.75">
      <c r="A94" s="100"/>
      <c r="B94" s="123"/>
      <c r="C94" s="138" t="s">
        <v>100</v>
      </c>
      <c r="D94" s="138" t="s">
        <v>34</v>
      </c>
      <c r="E94" s="120">
        <v>1</v>
      </c>
      <c r="F94" s="127"/>
      <c r="G94" s="126"/>
    </row>
    <row r="95" spans="1:7" ht="12.75">
      <c r="A95" s="100"/>
      <c r="B95" s="123"/>
      <c r="C95" s="129" t="s">
        <v>101</v>
      </c>
      <c r="D95" s="138" t="s">
        <v>34</v>
      </c>
      <c r="E95" s="120">
        <v>1</v>
      </c>
      <c r="F95" s="127"/>
      <c r="G95" s="122">
        <f>E95*F95</f>
        <v>0</v>
      </c>
    </row>
    <row r="96" spans="1:7" ht="12.75">
      <c r="A96" s="100"/>
      <c r="B96" s="123"/>
      <c r="C96" s="138" t="s">
        <v>64</v>
      </c>
      <c r="D96" s="138" t="s">
        <v>34</v>
      </c>
      <c r="E96" s="120">
        <v>1</v>
      </c>
      <c r="F96" s="127"/>
      <c r="G96" s="126"/>
    </row>
    <row r="97" spans="1:7" ht="12.75">
      <c r="A97" s="100"/>
      <c r="B97" s="123"/>
      <c r="C97" s="138" t="s">
        <v>69</v>
      </c>
      <c r="D97" s="138" t="s">
        <v>34</v>
      </c>
      <c r="E97" s="120">
        <v>6</v>
      </c>
      <c r="F97" s="127"/>
      <c r="G97" s="126"/>
    </row>
    <row r="98" spans="1:7" ht="12.75">
      <c r="A98" s="100"/>
      <c r="B98" s="123"/>
      <c r="C98" s="138" t="s">
        <v>102</v>
      </c>
      <c r="D98" s="138" t="s">
        <v>34</v>
      </c>
      <c r="E98" s="120">
        <v>1</v>
      </c>
      <c r="F98" s="127"/>
      <c r="G98" s="126"/>
    </row>
    <row r="99" spans="1:7" ht="12.75">
      <c r="A99" s="100"/>
      <c r="B99" s="123"/>
      <c r="C99" s="138" t="s">
        <v>103</v>
      </c>
      <c r="D99" s="138" t="s">
        <v>34</v>
      </c>
      <c r="E99" s="120">
        <v>2</v>
      </c>
      <c r="F99" s="127"/>
      <c r="G99" s="126"/>
    </row>
    <row r="100" spans="1:7" ht="12.75">
      <c r="A100" s="100"/>
      <c r="B100" s="123"/>
      <c r="C100" s="138" t="s">
        <v>104</v>
      </c>
      <c r="D100" s="138" t="s">
        <v>34</v>
      </c>
      <c r="E100" s="120">
        <v>1</v>
      </c>
      <c r="F100" s="127"/>
      <c r="G100" s="126"/>
    </row>
    <row r="101" spans="1:7" ht="12.75">
      <c r="A101" s="100"/>
      <c r="B101" s="123"/>
      <c r="C101" s="138" t="s">
        <v>71</v>
      </c>
      <c r="D101" s="138" t="s">
        <v>34</v>
      </c>
      <c r="E101" s="120">
        <v>6</v>
      </c>
      <c r="F101" s="127"/>
      <c r="G101" s="126"/>
    </row>
    <row r="102" spans="1:7" ht="12.75">
      <c r="A102" s="100"/>
      <c r="B102" s="123"/>
      <c r="C102" s="138" t="s">
        <v>72</v>
      </c>
      <c r="D102" s="138" t="s">
        <v>34</v>
      </c>
      <c r="E102" s="120">
        <v>2</v>
      </c>
      <c r="F102" s="127"/>
      <c r="G102" s="126"/>
    </row>
    <row r="103" spans="1:7" ht="12.75">
      <c r="A103" s="100"/>
      <c r="B103" s="123"/>
      <c r="C103" s="138" t="s">
        <v>75</v>
      </c>
      <c r="D103" s="138" t="s">
        <v>34</v>
      </c>
      <c r="E103" s="120">
        <v>1</v>
      </c>
      <c r="F103" s="127"/>
      <c r="G103" s="126"/>
    </row>
    <row r="104" spans="1:7" ht="12.75">
      <c r="A104" s="100"/>
      <c r="B104" s="123"/>
      <c r="C104" s="138" t="s">
        <v>72</v>
      </c>
      <c r="D104" s="138" t="s">
        <v>34</v>
      </c>
      <c r="E104" s="120">
        <v>2</v>
      </c>
      <c r="F104" s="127"/>
      <c r="G104" s="126"/>
    </row>
    <row r="105" spans="1:7" ht="12.75">
      <c r="A105" s="100"/>
      <c r="B105" s="123"/>
      <c r="C105" s="138" t="s">
        <v>149</v>
      </c>
      <c r="D105" s="138" t="s">
        <v>34</v>
      </c>
      <c r="E105" s="120">
        <v>1</v>
      </c>
      <c r="F105" s="127"/>
      <c r="G105" s="126"/>
    </row>
    <row r="106" spans="1:7" ht="12.75">
      <c r="A106" s="100"/>
      <c r="B106" s="123"/>
      <c r="C106" s="138" t="s">
        <v>73</v>
      </c>
      <c r="D106" s="138" t="s">
        <v>34</v>
      </c>
      <c r="E106" s="120">
        <v>1</v>
      </c>
      <c r="F106" s="127"/>
      <c r="G106" s="126"/>
    </row>
    <row r="107" spans="1:7" ht="12.75">
      <c r="A107" s="100"/>
      <c r="B107" s="123"/>
      <c r="C107" s="138" t="s">
        <v>150</v>
      </c>
      <c r="D107" s="138" t="s">
        <v>34</v>
      </c>
      <c r="E107" s="120">
        <v>1</v>
      </c>
      <c r="F107" s="127"/>
      <c r="G107" s="126"/>
    </row>
    <row r="108" spans="1:7" ht="12.75">
      <c r="A108" s="100"/>
      <c r="B108" s="123"/>
      <c r="C108" s="138" t="s">
        <v>100</v>
      </c>
      <c r="D108" s="138" t="s">
        <v>34</v>
      </c>
      <c r="E108" s="120">
        <v>1</v>
      </c>
      <c r="F108" s="127"/>
      <c r="G108" s="126"/>
    </row>
    <row r="109" spans="1:7" ht="12.75">
      <c r="A109" s="100"/>
      <c r="B109" s="123"/>
      <c r="C109" s="138" t="s">
        <v>126</v>
      </c>
      <c r="D109" s="138" t="s">
        <v>34</v>
      </c>
      <c r="E109" s="120">
        <v>2</v>
      </c>
      <c r="F109" s="127"/>
      <c r="G109" s="122">
        <f aca="true" t="shared" si="1" ref="G109:G127">E109*F109</f>
        <v>0</v>
      </c>
    </row>
    <row r="110" spans="1:7" ht="12.75">
      <c r="A110" s="100"/>
      <c r="B110" s="123"/>
      <c r="C110" s="138" t="s">
        <v>127</v>
      </c>
      <c r="D110" s="138" t="s">
        <v>34</v>
      </c>
      <c r="E110" s="120">
        <v>6</v>
      </c>
      <c r="F110" s="127"/>
      <c r="G110" s="122">
        <f t="shared" si="1"/>
        <v>0</v>
      </c>
    </row>
    <row r="111" spans="1:7" ht="12.75">
      <c r="A111" s="100"/>
      <c r="B111" s="123"/>
      <c r="C111" s="138" t="s">
        <v>128</v>
      </c>
      <c r="D111" s="138" t="s">
        <v>33</v>
      </c>
      <c r="E111" s="120">
        <v>10</v>
      </c>
      <c r="F111" s="127"/>
      <c r="G111" s="122">
        <f t="shared" si="1"/>
        <v>0</v>
      </c>
    </row>
    <row r="112" spans="1:7" ht="12.75">
      <c r="A112" s="100"/>
      <c r="B112" s="123"/>
      <c r="C112" s="138" t="s">
        <v>106</v>
      </c>
      <c r="D112" s="138" t="s">
        <v>52</v>
      </c>
      <c r="E112" s="120">
        <v>20</v>
      </c>
      <c r="F112" s="127"/>
      <c r="G112" s="122">
        <f t="shared" si="1"/>
        <v>0</v>
      </c>
    </row>
    <row r="113" spans="1:7" ht="12.75">
      <c r="A113" s="100"/>
      <c r="B113" s="123"/>
      <c r="C113" s="138" t="s">
        <v>129</v>
      </c>
      <c r="D113" s="138" t="s">
        <v>34</v>
      </c>
      <c r="E113" s="120">
        <v>58</v>
      </c>
      <c r="F113" s="127"/>
      <c r="G113" s="122">
        <f t="shared" si="1"/>
        <v>0</v>
      </c>
    </row>
    <row r="114" spans="1:7" ht="12.75">
      <c r="A114" s="100"/>
      <c r="B114" s="123"/>
      <c r="C114" s="138" t="s">
        <v>107</v>
      </c>
      <c r="D114" s="138" t="s">
        <v>34</v>
      </c>
      <c r="E114" s="120">
        <v>602</v>
      </c>
      <c r="F114" s="127"/>
      <c r="G114" s="122">
        <f t="shared" si="1"/>
        <v>0</v>
      </c>
    </row>
    <row r="115" spans="1:7" ht="12.75">
      <c r="A115" s="100"/>
      <c r="B115" s="123"/>
      <c r="C115" s="138" t="s">
        <v>108</v>
      </c>
      <c r="D115" s="138" t="s">
        <v>34</v>
      </c>
      <c r="E115" s="120">
        <v>602</v>
      </c>
      <c r="F115" s="127"/>
      <c r="G115" s="122">
        <f t="shared" si="1"/>
        <v>0</v>
      </c>
    </row>
    <row r="116" spans="1:7" ht="12.75">
      <c r="A116" s="100"/>
      <c r="B116" s="123"/>
      <c r="C116" s="138" t="s">
        <v>112</v>
      </c>
      <c r="D116" s="138" t="s">
        <v>34</v>
      </c>
      <c r="E116" s="120">
        <v>400</v>
      </c>
      <c r="F116" s="127"/>
      <c r="G116" s="122">
        <f t="shared" si="1"/>
        <v>0</v>
      </c>
    </row>
    <row r="117" spans="1:7" ht="12.75">
      <c r="A117" s="100"/>
      <c r="B117" s="123"/>
      <c r="C117" s="138" t="s">
        <v>109</v>
      </c>
      <c r="D117" s="138" t="s">
        <v>34</v>
      </c>
      <c r="E117" s="120">
        <v>401</v>
      </c>
      <c r="F117" s="127"/>
      <c r="G117" s="122">
        <f t="shared" si="1"/>
        <v>0</v>
      </c>
    </row>
    <row r="118" spans="1:7" ht="12.75">
      <c r="A118" s="100"/>
      <c r="B118" s="123"/>
      <c r="C118" s="138" t="s">
        <v>113</v>
      </c>
      <c r="D118" s="138" t="s">
        <v>34</v>
      </c>
      <c r="E118" s="120">
        <v>400</v>
      </c>
      <c r="F118" s="127"/>
      <c r="G118" s="122">
        <f t="shared" si="1"/>
        <v>0</v>
      </c>
    </row>
    <row r="119" spans="1:7" ht="12.75">
      <c r="A119" s="100"/>
      <c r="B119" s="123"/>
      <c r="C119" s="138" t="s">
        <v>110</v>
      </c>
      <c r="D119" s="138" t="s">
        <v>34</v>
      </c>
      <c r="E119" s="120">
        <v>3</v>
      </c>
      <c r="F119" s="127"/>
      <c r="G119" s="122">
        <f t="shared" si="1"/>
        <v>0</v>
      </c>
    </row>
    <row r="120" spans="1:7" ht="12.75">
      <c r="A120" s="100"/>
      <c r="B120" s="123"/>
      <c r="C120" s="138" t="s">
        <v>111</v>
      </c>
      <c r="D120" s="138" t="s">
        <v>34</v>
      </c>
      <c r="E120" s="120">
        <v>48</v>
      </c>
      <c r="F120" s="127"/>
      <c r="G120" s="122">
        <f t="shared" si="1"/>
        <v>0</v>
      </c>
    </row>
    <row r="121" spans="1:7" ht="12.75">
      <c r="A121" s="100"/>
      <c r="B121" s="123"/>
      <c r="C121" s="138" t="s">
        <v>114</v>
      </c>
      <c r="D121" s="138" t="s">
        <v>52</v>
      </c>
      <c r="E121" s="120">
        <v>300</v>
      </c>
      <c r="F121" s="127"/>
      <c r="G121" s="122">
        <f t="shared" si="1"/>
        <v>0</v>
      </c>
    </row>
    <row r="122" spans="1:7" ht="12.75">
      <c r="A122" s="100"/>
      <c r="B122" s="123"/>
      <c r="C122" s="138" t="s">
        <v>151</v>
      </c>
      <c r="D122" s="138" t="s">
        <v>52</v>
      </c>
      <c r="E122" s="120">
        <v>150</v>
      </c>
      <c r="F122" s="127"/>
      <c r="G122" s="122">
        <f t="shared" si="1"/>
        <v>0</v>
      </c>
    </row>
    <row r="123" spans="1:7" ht="12.75">
      <c r="A123" s="100"/>
      <c r="B123" s="123"/>
      <c r="C123" s="138" t="s">
        <v>152</v>
      </c>
      <c r="D123" s="138" t="s">
        <v>52</v>
      </c>
      <c r="E123" s="120">
        <v>80</v>
      </c>
      <c r="F123" s="127"/>
      <c r="G123" s="122">
        <f t="shared" si="1"/>
        <v>0</v>
      </c>
    </row>
    <row r="124" spans="1:7" ht="12.75">
      <c r="A124" s="100"/>
      <c r="B124" s="123"/>
      <c r="C124" s="138" t="s">
        <v>143</v>
      </c>
      <c r="D124" s="138" t="s">
        <v>35</v>
      </c>
      <c r="E124" s="120">
        <v>80</v>
      </c>
      <c r="F124" s="127"/>
      <c r="G124" s="122">
        <f t="shared" si="1"/>
        <v>0</v>
      </c>
    </row>
    <row r="125" spans="1:7" ht="12.75">
      <c r="A125" s="100"/>
      <c r="B125" s="123"/>
      <c r="C125" s="138" t="s">
        <v>142</v>
      </c>
      <c r="D125" s="138" t="s">
        <v>33</v>
      </c>
      <c r="E125" s="120">
        <v>80</v>
      </c>
      <c r="F125" s="127"/>
      <c r="G125" s="122">
        <f t="shared" si="1"/>
        <v>0</v>
      </c>
    </row>
    <row r="126" spans="1:7" ht="12.75">
      <c r="A126" s="100"/>
      <c r="B126" s="123"/>
      <c r="C126" s="138" t="s">
        <v>144</v>
      </c>
      <c r="D126" s="138" t="s">
        <v>34</v>
      </c>
      <c r="E126" s="120">
        <v>15</v>
      </c>
      <c r="F126" s="127"/>
      <c r="G126" s="122">
        <f t="shared" si="1"/>
        <v>0</v>
      </c>
    </row>
    <row r="127" spans="1:7" ht="12.75">
      <c r="A127" s="100"/>
      <c r="B127" s="123"/>
      <c r="C127" s="138" t="s">
        <v>153</v>
      </c>
      <c r="D127" s="138" t="s">
        <v>50</v>
      </c>
      <c r="E127" s="120">
        <v>1</v>
      </c>
      <c r="F127" s="127"/>
      <c r="G127" s="122">
        <f t="shared" si="1"/>
        <v>0</v>
      </c>
    </row>
    <row r="128" spans="1:7" ht="12.75">
      <c r="A128" s="100"/>
      <c r="B128" s="123"/>
      <c r="C128" s="138"/>
      <c r="D128" s="138"/>
      <c r="E128" s="120"/>
      <c r="F128" s="127"/>
      <c r="G128" s="122"/>
    </row>
    <row r="129" spans="1:7" ht="12.75">
      <c r="A129" s="100"/>
      <c r="B129" s="123"/>
      <c r="C129" s="138"/>
      <c r="D129" s="138"/>
      <c r="E129" s="120"/>
      <c r="F129" s="127"/>
      <c r="G129" s="122"/>
    </row>
    <row r="130" spans="1:7" ht="12.75">
      <c r="A130" s="100"/>
      <c r="B130" s="123"/>
      <c r="C130" s="138"/>
      <c r="D130" s="138"/>
      <c r="E130" s="120"/>
      <c r="F130" s="127"/>
      <c r="G130" s="122"/>
    </row>
    <row r="131" spans="1:7" ht="12.75">
      <c r="A131" s="100"/>
      <c r="B131" s="123"/>
      <c r="C131" s="120"/>
      <c r="D131" s="120"/>
      <c r="E131" s="128"/>
      <c r="F131" s="127"/>
      <c r="G131" s="126"/>
    </row>
    <row r="132" spans="1:7" ht="12.75">
      <c r="A132" s="156"/>
      <c r="B132" s="157"/>
      <c r="C132" s="158" t="s">
        <v>36</v>
      </c>
      <c r="D132" s="159"/>
      <c r="E132" s="160"/>
      <c r="F132" s="161"/>
      <c r="G132" s="162">
        <f>SUM(G133:G186)</f>
        <v>0</v>
      </c>
    </row>
    <row r="133" spans="1:7" ht="12.75">
      <c r="A133" s="100"/>
      <c r="B133" s="123"/>
      <c r="C133" s="154" t="s">
        <v>154</v>
      </c>
      <c r="D133" s="138" t="s">
        <v>34</v>
      </c>
      <c r="E133" s="120">
        <v>4</v>
      </c>
      <c r="F133" s="125"/>
      <c r="G133" s="122">
        <f aca="true" t="shared" si="2" ref="G133:G186">E133*F133</f>
        <v>0</v>
      </c>
    </row>
    <row r="134" spans="1:7" ht="12.75">
      <c r="A134" s="100"/>
      <c r="B134" s="123"/>
      <c r="C134" s="154" t="s">
        <v>154</v>
      </c>
      <c r="D134" s="138" t="s">
        <v>34</v>
      </c>
      <c r="E134" s="120">
        <v>1</v>
      </c>
      <c r="F134" s="125"/>
      <c r="G134" s="122">
        <f t="shared" si="2"/>
        <v>0</v>
      </c>
    </row>
    <row r="135" spans="1:7" ht="12.75">
      <c r="A135" s="100"/>
      <c r="B135" s="123"/>
      <c r="C135" s="138" t="s">
        <v>88</v>
      </c>
      <c r="D135" s="138" t="s">
        <v>33</v>
      </c>
      <c r="E135" s="120">
        <v>80</v>
      </c>
      <c r="F135" s="125"/>
      <c r="G135" s="122">
        <f t="shared" si="2"/>
        <v>0</v>
      </c>
    </row>
    <row r="136" spans="1:7" ht="12.75">
      <c r="A136" s="100"/>
      <c r="B136" s="123"/>
      <c r="C136" s="138" t="s">
        <v>89</v>
      </c>
      <c r="D136" s="138" t="s">
        <v>33</v>
      </c>
      <c r="E136" s="120">
        <v>70</v>
      </c>
      <c r="F136" s="125"/>
      <c r="G136" s="122">
        <f t="shared" si="2"/>
        <v>0</v>
      </c>
    </row>
    <row r="137" spans="1:7" ht="12.75">
      <c r="A137" s="100"/>
      <c r="B137" s="123"/>
      <c r="C137" s="138" t="s">
        <v>81</v>
      </c>
      <c r="D137" s="120" t="s">
        <v>33</v>
      </c>
      <c r="E137" s="120">
        <v>40</v>
      </c>
      <c r="F137" s="125"/>
      <c r="G137" s="122">
        <f t="shared" si="2"/>
        <v>0</v>
      </c>
    </row>
    <row r="138" spans="1:7" ht="12.75">
      <c r="A138" s="100"/>
      <c r="B138" s="123"/>
      <c r="C138" s="138" t="s">
        <v>91</v>
      </c>
      <c r="D138" s="120" t="s">
        <v>33</v>
      </c>
      <c r="E138" s="120">
        <v>210</v>
      </c>
      <c r="F138" s="125"/>
      <c r="G138" s="122">
        <f t="shared" si="2"/>
        <v>0</v>
      </c>
    </row>
    <row r="139" spans="1:7" ht="12.75">
      <c r="A139" s="100"/>
      <c r="B139" s="123"/>
      <c r="C139" s="138" t="s">
        <v>92</v>
      </c>
      <c r="D139" s="138" t="s">
        <v>33</v>
      </c>
      <c r="E139" s="120">
        <v>40</v>
      </c>
      <c r="F139" s="125"/>
      <c r="G139" s="122">
        <f t="shared" si="2"/>
        <v>0</v>
      </c>
    </row>
    <row r="140" spans="1:7" ht="12.75">
      <c r="A140" s="100"/>
      <c r="B140" s="123"/>
      <c r="C140" s="138" t="s">
        <v>130</v>
      </c>
      <c r="D140" s="120" t="s">
        <v>33</v>
      </c>
      <c r="E140" s="120">
        <v>40</v>
      </c>
      <c r="F140" s="125"/>
      <c r="G140" s="122">
        <f t="shared" si="2"/>
        <v>0</v>
      </c>
    </row>
    <row r="141" spans="1:7" ht="12.75">
      <c r="A141" s="100"/>
      <c r="B141" s="123"/>
      <c r="C141" s="120" t="s">
        <v>38</v>
      </c>
      <c r="D141" s="120" t="s">
        <v>33</v>
      </c>
      <c r="E141" s="120">
        <v>40</v>
      </c>
      <c r="F141" s="125"/>
      <c r="G141" s="122">
        <f t="shared" si="2"/>
        <v>0</v>
      </c>
    </row>
    <row r="142" spans="1:7" ht="12.75">
      <c r="A142" s="100"/>
      <c r="B142" s="123"/>
      <c r="C142" s="120" t="s">
        <v>39</v>
      </c>
      <c r="D142" s="120" t="s">
        <v>33</v>
      </c>
      <c r="E142" s="120">
        <v>6780</v>
      </c>
      <c r="F142" s="125"/>
      <c r="G142" s="122">
        <f t="shared" si="2"/>
        <v>0</v>
      </c>
    </row>
    <row r="143" spans="1:7" ht="12.75">
      <c r="A143" s="100"/>
      <c r="B143" s="123"/>
      <c r="C143" s="120" t="s">
        <v>40</v>
      </c>
      <c r="D143" s="120" t="s">
        <v>33</v>
      </c>
      <c r="E143" s="120">
        <v>120</v>
      </c>
      <c r="F143" s="125"/>
      <c r="G143" s="122">
        <f t="shared" si="2"/>
        <v>0</v>
      </c>
    </row>
    <row r="144" spans="1:7" ht="12.75">
      <c r="A144" s="100"/>
      <c r="B144" s="123"/>
      <c r="C144" s="138" t="s">
        <v>61</v>
      </c>
      <c r="D144" s="120" t="s">
        <v>33</v>
      </c>
      <c r="E144" s="138">
        <v>1050</v>
      </c>
      <c r="F144" s="125"/>
      <c r="G144" s="122">
        <f t="shared" si="2"/>
        <v>0</v>
      </c>
    </row>
    <row r="145" spans="1:7" ht="12.75">
      <c r="A145" s="100"/>
      <c r="B145" s="123"/>
      <c r="C145" s="120" t="s">
        <v>41</v>
      </c>
      <c r="D145" s="120" t="s">
        <v>34</v>
      </c>
      <c r="E145" s="120">
        <v>12</v>
      </c>
      <c r="F145" s="125"/>
      <c r="G145" s="122">
        <f t="shared" si="2"/>
        <v>0</v>
      </c>
    </row>
    <row r="146" spans="1:7" ht="12.75">
      <c r="A146" s="100"/>
      <c r="B146" s="123"/>
      <c r="C146" s="120" t="s">
        <v>42</v>
      </c>
      <c r="D146" s="120" t="s">
        <v>34</v>
      </c>
      <c r="E146" s="120">
        <v>3000</v>
      </c>
      <c r="F146" s="125"/>
      <c r="G146" s="122">
        <f t="shared" si="2"/>
        <v>0</v>
      </c>
    </row>
    <row r="147" spans="1:7" ht="12.75">
      <c r="A147" s="100"/>
      <c r="B147" s="123"/>
      <c r="C147" s="120" t="s">
        <v>43</v>
      </c>
      <c r="D147" s="120" t="s">
        <v>34</v>
      </c>
      <c r="E147" s="120">
        <v>162</v>
      </c>
      <c r="F147" s="125"/>
      <c r="G147" s="122">
        <f t="shared" si="2"/>
        <v>0</v>
      </c>
    </row>
    <row r="148" spans="1:7" ht="12.75">
      <c r="A148" s="100"/>
      <c r="B148" s="123"/>
      <c r="C148" s="138" t="s">
        <v>79</v>
      </c>
      <c r="D148" s="120" t="s">
        <v>33</v>
      </c>
      <c r="E148" s="120">
        <v>80</v>
      </c>
      <c r="F148" s="125"/>
      <c r="G148" s="122">
        <f t="shared" si="2"/>
        <v>0</v>
      </c>
    </row>
    <row r="149" spans="1:7" ht="12.75">
      <c r="A149" s="100"/>
      <c r="B149" s="123"/>
      <c r="C149" s="138" t="s">
        <v>80</v>
      </c>
      <c r="D149" s="138" t="s">
        <v>33</v>
      </c>
      <c r="E149" s="120">
        <v>12</v>
      </c>
      <c r="F149" s="125"/>
      <c r="G149" s="122">
        <f t="shared" si="2"/>
        <v>0</v>
      </c>
    </row>
    <row r="150" spans="1:7" ht="12.75">
      <c r="A150" s="100"/>
      <c r="B150" s="123"/>
      <c r="C150" s="120" t="s">
        <v>44</v>
      </c>
      <c r="D150" s="120" t="s">
        <v>34</v>
      </c>
      <c r="E150" s="120">
        <v>4</v>
      </c>
      <c r="F150" s="125"/>
      <c r="G150" s="122">
        <f t="shared" si="2"/>
        <v>0</v>
      </c>
    </row>
    <row r="151" spans="1:7" ht="12.75">
      <c r="A151" s="100"/>
      <c r="B151" s="123"/>
      <c r="C151" s="154" t="s">
        <v>121</v>
      </c>
      <c r="D151" s="138" t="s">
        <v>34</v>
      </c>
      <c r="E151" s="120">
        <v>58</v>
      </c>
      <c r="F151" s="125"/>
      <c r="G151" s="122">
        <f t="shared" si="2"/>
        <v>0</v>
      </c>
    </row>
    <row r="152" spans="1:7" ht="12.75">
      <c r="A152" s="100"/>
      <c r="B152" s="123"/>
      <c r="C152" s="154" t="s">
        <v>148</v>
      </c>
      <c r="D152" s="138" t="s">
        <v>34</v>
      </c>
      <c r="E152" s="120">
        <v>58</v>
      </c>
      <c r="F152" s="125"/>
      <c r="G152" s="122">
        <f t="shared" si="2"/>
        <v>0</v>
      </c>
    </row>
    <row r="153" spans="1:7" ht="12.75">
      <c r="A153" s="100"/>
      <c r="B153" s="123"/>
      <c r="C153" s="154" t="s">
        <v>62</v>
      </c>
      <c r="D153" s="120" t="s">
        <v>34</v>
      </c>
      <c r="E153" s="120">
        <v>1</v>
      </c>
      <c r="F153" s="125"/>
      <c r="G153" s="122">
        <f t="shared" si="2"/>
        <v>0</v>
      </c>
    </row>
    <row r="154" spans="1:7" ht="12.75">
      <c r="A154" s="100"/>
      <c r="B154" s="123"/>
      <c r="C154" s="154" t="s">
        <v>115</v>
      </c>
      <c r="D154" s="120" t="s">
        <v>34</v>
      </c>
      <c r="E154" s="120">
        <v>1</v>
      </c>
      <c r="F154" s="130"/>
      <c r="G154" s="122">
        <f t="shared" si="2"/>
        <v>0</v>
      </c>
    </row>
    <row r="155" spans="1:7" ht="12.75">
      <c r="A155" s="100"/>
      <c r="B155" s="123"/>
      <c r="C155" s="154" t="s">
        <v>116</v>
      </c>
      <c r="D155" s="138" t="s">
        <v>34</v>
      </c>
      <c r="E155" s="120">
        <v>1</v>
      </c>
      <c r="F155" s="131"/>
      <c r="G155" s="122">
        <f t="shared" si="2"/>
        <v>0</v>
      </c>
    </row>
    <row r="156" spans="1:7" ht="12.75">
      <c r="A156" s="100"/>
      <c r="B156" s="123"/>
      <c r="C156" s="154" t="s">
        <v>117</v>
      </c>
      <c r="D156" s="138" t="s">
        <v>34</v>
      </c>
      <c r="E156" s="120">
        <v>1</v>
      </c>
      <c r="F156" s="127"/>
      <c r="G156" s="122">
        <f t="shared" si="2"/>
        <v>0</v>
      </c>
    </row>
    <row r="157" spans="1:7" ht="12.75">
      <c r="A157" s="100"/>
      <c r="B157" s="123"/>
      <c r="C157" s="154" t="s">
        <v>118</v>
      </c>
      <c r="D157" s="138" t="s">
        <v>34</v>
      </c>
      <c r="E157" s="120">
        <v>1</v>
      </c>
      <c r="F157" s="127"/>
      <c r="G157" s="122">
        <f t="shared" si="2"/>
        <v>0</v>
      </c>
    </row>
    <row r="158" spans="1:7" ht="12.75">
      <c r="A158" s="100"/>
      <c r="B158" s="123"/>
      <c r="C158" s="154" t="s">
        <v>119</v>
      </c>
      <c r="D158" s="138" t="s">
        <v>34</v>
      </c>
      <c r="E158" s="120">
        <v>1</v>
      </c>
      <c r="F158" s="127"/>
      <c r="G158" s="122">
        <f t="shared" si="2"/>
        <v>0</v>
      </c>
    </row>
    <row r="159" spans="1:7" ht="12.75">
      <c r="A159" s="100"/>
      <c r="B159" s="123"/>
      <c r="C159" s="154" t="s">
        <v>120</v>
      </c>
      <c r="D159" s="138" t="s">
        <v>34</v>
      </c>
      <c r="E159" s="120">
        <v>1</v>
      </c>
      <c r="F159" s="131"/>
      <c r="G159" s="122">
        <f t="shared" si="2"/>
        <v>0</v>
      </c>
    </row>
    <row r="160" spans="1:7" ht="12.75">
      <c r="A160" s="100"/>
      <c r="B160" s="123"/>
      <c r="C160" s="138" t="s">
        <v>155</v>
      </c>
      <c r="D160" s="138" t="s">
        <v>52</v>
      </c>
      <c r="E160" s="120">
        <v>20</v>
      </c>
      <c r="F160" s="127"/>
      <c r="G160" s="122">
        <f t="shared" si="2"/>
        <v>0</v>
      </c>
    </row>
    <row r="161" spans="1:7" ht="12.75">
      <c r="A161" s="100"/>
      <c r="B161" s="123"/>
      <c r="C161" s="138" t="s">
        <v>105</v>
      </c>
      <c r="D161" s="138" t="s">
        <v>34</v>
      </c>
      <c r="E161" s="120">
        <v>58</v>
      </c>
      <c r="F161" s="127"/>
      <c r="G161" s="122">
        <f t="shared" si="2"/>
        <v>0</v>
      </c>
    </row>
    <row r="162" spans="1:7" ht="12.75">
      <c r="A162" s="100"/>
      <c r="B162" s="123"/>
      <c r="C162" s="138" t="s">
        <v>107</v>
      </c>
      <c r="D162" s="138" t="s">
        <v>34</v>
      </c>
      <c r="E162" s="120">
        <v>602</v>
      </c>
      <c r="F162" s="127"/>
      <c r="G162" s="122">
        <f t="shared" si="2"/>
        <v>0</v>
      </c>
    </row>
    <row r="163" spans="1:7" ht="12.75">
      <c r="A163" s="100"/>
      <c r="B163" s="123"/>
      <c r="C163" s="138" t="s">
        <v>108</v>
      </c>
      <c r="D163" s="138" t="s">
        <v>34</v>
      </c>
      <c r="E163" s="120">
        <v>602</v>
      </c>
      <c r="F163" s="127"/>
      <c r="G163" s="122">
        <f t="shared" si="2"/>
        <v>0</v>
      </c>
    </row>
    <row r="164" spans="1:7" ht="12.75">
      <c r="A164" s="100"/>
      <c r="B164" s="123"/>
      <c r="C164" s="138" t="s">
        <v>112</v>
      </c>
      <c r="D164" s="138" t="s">
        <v>34</v>
      </c>
      <c r="E164" s="120">
        <v>400</v>
      </c>
      <c r="F164" s="127"/>
      <c r="G164" s="122">
        <f t="shared" si="2"/>
        <v>0</v>
      </c>
    </row>
    <row r="165" spans="1:7" ht="12.75">
      <c r="A165" s="100"/>
      <c r="B165" s="123"/>
      <c r="C165" s="138" t="s">
        <v>109</v>
      </c>
      <c r="D165" s="138" t="s">
        <v>34</v>
      </c>
      <c r="E165" s="120">
        <v>401</v>
      </c>
      <c r="F165" s="127"/>
      <c r="G165" s="122">
        <f t="shared" si="2"/>
        <v>0</v>
      </c>
    </row>
    <row r="166" spans="1:7" ht="12.75">
      <c r="A166" s="100"/>
      <c r="B166" s="123"/>
      <c r="C166" s="138" t="s">
        <v>113</v>
      </c>
      <c r="D166" s="138" t="s">
        <v>34</v>
      </c>
      <c r="E166" s="120">
        <v>400</v>
      </c>
      <c r="F166" s="127"/>
      <c r="G166" s="122">
        <f t="shared" si="2"/>
        <v>0</v>
      </c>
    </row>
    <row r="167" spans="1:7" ht="12.75">
      <c r="A167" s="100"/>
      <c r="B167" s="123"/>
      <c r="C167" s="138" t="s">
        <v>110</v>
      </c>
      <c r="D167" s="138" t="s">
        <v>34</v>
      </c>
      <c r="E167" s="120">
        <v>3</v>
      </c>
      <c r="F167" s="127"/>
      <c r="G167" s="122">
        <f t="shared" si="2"/>
        <v>0</v>
      </c>
    </row>
    <row r="168" spans="1:7" ht="12.75">
      <c r="A168" s="100"/>
      <c r="B168" s="123"/>
      <c r="C168" s="138" t="s">
        <v>111</v>
      </c>
      <c r="D168" s="138" t="s">
        <v>34</v>
      </c>
      <c r="E168" s="120">
        <v>48</v>
      </c>
      <c r="F168" s="127"/>
      <c r="G168" s="122">
        <f t="shared" si="2"/>
        <v>0</v>
      </c>
    </row>
    <row r="169" spans="1:7" ht="12.75">
      <c r="A169" s="100"/>
      <c r="B169" s="123"/>
      <c r="C169" s="138" t="s">
        <v>156</v>
      </c>
      <c r="D169" s="138" t="s">
        <v>51</v>
      </c>
      <c r="E169" s="120">
        <v>80</v>
      </c>
      <c r="F169" s="127"/>
      <c r="G169" s="122">
        <f t="shared" si="2"/>
        <v>0</v>
      </c>
    </row>
    <row r="170" spans="1:7" ht="12.75">
      <c r="A170" s="100"/>
      <c r="B170" s="123"/>
      <c r="C170" s="138" t="s">
        <v>122</v>
      </c>
      <c r="D170" s="138" t="s">
        <v>34</v>
      </c>
      <c r="E170" s="120">
        <v>58</v>
      </c>
      <c r="F170" s="131"/>
      <c r="G170" s="122">
        <f t="shared" si="2"/>
        <v>0</v>
      </c>
    </row>
    <row r="171" spans="1:7" ht="12.75">
      <c r="A171" s="100"/>
      <c r="B171" s="123"/>
      <c r="C171" s="138" t="s">
        <v>123</v>
      </c>
      <c r="D171" s="138" t="s">
        <v>34</v>
      </c>
      <c r="E171" s="120">
        <v>58</v>
      </c>
      <c r="F171" s="131"/>
      <c r="G171" s="122">
        <f t="shared" si="2"/>
        <v>0</v>
      </c>
    </row>
    <row r="172" spans="1:7" ht="12.75">
      <c r="A172" s="100"/>
      <c r="B172" s="123"/>
      <c r="C172" s="138" t="s">
        <v>124</v>
      </c>
      <c r="D172" s="138" t="s">
        <v>34</v>
      </c>
      <c r="E172" s="120">
        <v>58</v>
      </c>
      <c r="F172" s="131"/>
      <c r="G172" s="122">
        <f t="shared" si="2"/>
        <v>0</v>
      </c>
    </row>
    <row r="173" spans="1:7" ht="12.75">
      <c r="A173" s="100"/>
      <c r="B173" s="123"/>
      <c r="C173" s="138" t="s">
        <v>157</v>
      </c>
      <c r="D173" s="138" t="s">
        <v>50</v>
      </c>
      <c r="E173" s="120">
        <v>1</v>
      </c>
      <c r="F173" s="131"/>
      <c r="G173" s="122">
        <f t="shared" si="2"/>
        <v>0</v>
      </c>
    </row>
    <row r="174" spans="1:7" ht="12.75">
      <c r="A174" s="100"/>
      <c r="B174" s="123"/>
      <c r="C174" s="155" t="s">
        <v>139</v>
      </c>
      <c r="D174" s="155" t="s">
        <v>33</v>
      </c>
      <c r="E174" s="132">
        <v>80</v>
      </c>
      <c r="F174" s="131"/>
      <c r="G174" s="122">
        <f t="shared" si="2"/>
        <v>0</v>
      </c>
    </row>
    <row r="175" spans="1:7" ht="12.75">
      <c r="A175" s="100"/>
      <c r="B175" s="123"/>
      <c r="C175" s="155" t="s">
        <v>140</v>
      </c>
      <c r="D175" s="155" t="s">
        <v>33</v>
      </c>
      <c r="E175" s="132">
        <v>80</v>
      </c>
      <c r="F175" s="131"/>
      <c r="G175" s="122">
        <f t="shared" si="2"/>
        <v>0</v>
      </c>
    </row>
    <row r="176" spans="1:7" ht="12.75">
      <c r="A176" s="100"/>
      <c r="B176" s="123"/>
      <c r="C176" s="155" t="s">
        <v>141</v>
      </c>
      <c r="D176" s="155" t="s">
        <v>33</v>
      </c>
      <c r="E176" s="132">
        <v>80</v>
      </c>
      <c r="F176" s="131"/>
      <c r="G176" s="122">
        <f t="shared" si="2"/>
        <v>0</v>
      </c>
    </row>
    <row r="177" spans="1:7" ht="12.75">
      <c r="A177" s="100"/>
      <c r="B177" s="123"/>
      <c r="C177" s="155" t="s">
        <v>142</v>
      </c>
      <c r="D177" s="155" t="s">
        <v>33</v>
      </c>
      <c r="E177" s="132">
        <v>80</v>
      </c>
      <c r="F177" s="131"/>
      <c r="G177" s="122">
        <f t="shared" si="2"/>
        <v>0</v>
      </c>
    </row>
    <row r="178" spans="1:7" ht="12.75">
      <c r="A178" s="100"/>
      <c r="B178" s="123"/>
      <c r="C178" s="155" t="s">
        <v>145</v>
      </c>
      <c r="D178" s="155" t="s">
        <v>34</v>
      </c>
      <c r="E178" s="132">
        <v>15</v>
      </c>
      <c r="F178" s="131"/>
      <c r="G178" s="122">
        <f t="shared" si="2"/>
        <v>0</v>
      </c>
    </row>
    <row r="179" spans="1:7" ht="12.75">
      <c r="A179" s="100"/>
      <c r="B179" s="123"/>
      <c r="C179" s="132" t="s">
        <v>46</v>
      </c>
      <c r="D179" s="132" t="s">
        <v>34</v>
      </c>
      <c r="E179" s="130">
        <v>456</v>
      </c>
      <c r="F179" s="131"/>
      <c r="G179" s="122">
        <f t="shared" si="2"/>
        <v>0</v>
      </c>
    </row>
    <row r="180" spans="1:7" ht="12.75">
      <c r="A180" s="100"/>
      <c r="B180" s="123"/>
      <c r="C180" s="155" t="s">
        <v>125</v>
      </c>
      <c r="D180" s="133" t="s">
        <v>34</v>
      </c>
      <c r="E180" s="130">
        <v>26</v>
      </c>
      <c r="F180" s="131"/>
      <c r="G180" s="122">
        <f t="shared" si="2"/>
        <v>0</v>
      </c>
    </row>
    <row r="181" spans="1:7" ht="12.75">
      <c r="A181" s="100"/>
      <c r="B181" s="123"/>
      <c r="C181" s="132" t="s">
        <v>47</v>
      </c>
      <c r="D181" s="133" t="s">
        <v>34</v>
      </c>
      <c r="E181" s="130">
        <v>6</v>
      </c>
      <c r="F181" s="131"/>
      <c r="G181" s="122">
        <f t="shared" si="2"/>
        <v>0</v>
      </c>
    </row>
    <row r="182" spans="1:7" ht="12.75">
      <c r="A182" s="100"/>
      <c r="B182" s="102"/>
      <c r="C182" s="155" t="s">
        <v>158</v>
      </c>
      <c r="D182" s="134" t="s">
        <v>33</v>
      </c>
      <c r="E182" s="130">
        <v>8</v>
      </c>
      <c r="F182" s="131"/>
      <c r="G182" s="122">
        <f t="shared" si="2"/>
        <v>0</v>
      </c>
    </row>
    <row r="183" spans="1:7" ht="12.75">
      <c r="A183" s="100"/>
      <c r="B183" s="102"/>
      <c r="C183" s="155" t="s">
        <v>146</v>
      </c>
      <c r="D183" s="181" t="s">
        <v>50</v>
      </c>
      <c r="E183" s="130">
        <v>116</v>
      </c>
      <c r="F183" s="131"/>
      <c r="G183" s="122">
        <f t="shared" si="2"/>
        <v>0</v>
      </c>
    </row>
    <row r="184" spans="1:7" ht="12.75">
      <c r="A184" s="100"/>
      <c r="B184" s="102"/>
      <c r="C184" s="132" t="s">
        <v>48</v>
      </c>
      <c r="D184" s="132" t="s">
        <v>45</v>
      </c>
      <c r="E184" s="130">
        <v>1</v>
      </c>
      <c r="F184" s="127"/>
      <c r="G184" s="135">
        <f t="shared" si="2"/>
        <v>0</v>
      </c>
    </row>
    <row r="185" spans="1:7" ht="12.75">
      <c r="A185" s="100"/>
      <c r="B185" s="102"/>
      <c r="C185" s="132" t="s">
        <v>49</v>
      </c>
      <c r="D185" s="132" t="s">
        <v>45</v>
      </c>
      <c r="E185" s="130">
        <v>1</v>
      </c>
      <c r="F185" s="127"/>
      <c r="G185" s="135">
        <f t="shared" si="2"/>
        <v>0</v>
      </c>
    </row>
    <row r="186" spans="1:19" s="85" customFormat="1" ht="13.5" thickBot="1">
      <c r="A186" s="100"/>
      <c r="B186" s="136"/>
      <c r="C186" s="155" t="s">
        <v>159</v>
      </c>
      <c r="D186" s="181" t="s">
        <v>45</v>
      </c>
      <c r="E186" s="130">
        <v>1</v>
      </c>
      <c r="F186" s="127"/>
      <c r="G186" s="135">
        <f t="shared" si="2"/>
        <v>0</v>
      </c>
      <c r="H186"/>
      <c r="I186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1:19" s="110" customFormat="1" ht="27.75" customHeight="1" thickBot="1">
      <c r="A187" s="104"/>
      <c r="B187" s="105"/>
      <c r="C187" s="106" t="s">
        <v>31</v>
      </c>
      <c r="D187" s="107"/>
      <c r="E187" s="137"/>
      <c r="F187" s="108"/>
      <c r="G187" s="109">
        <f>G132+G8</f>
        <v>0</v>
      </c>
      <c r="H187"/>
      <c r="I187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</sheetData>
  <sheetProtection selectLockedCells="1" selectUnlockedCells="1"/>
  <printOptions horizontalCentered="1"/>
  <pageMargins left="0.39375" right="0.39375" top="0.7479166666666667" bottom="0.7479166666666667" header="0.5118055555555555" footer="0.31527777777777777"/>
  <pageSetup fitToHeight="0" fitToWidth="1" horizontalDpi="300" verticalDpi="300" orientation="portrait" paperSize="9" scale="71" r:id="rId1"/>
  <headerFooter alignWithMargins="0">
    <oddFooter>&amp;L&amp;F
&amp;A&amp;C&amp;P/&amp;N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cp:lastPrinted>2015-06-28T12:18:32Z</cp:lastPrinted>
  <dcterms:created xsi:type="dcterms:W3CDTF">2015-06-28T09:33:01Z</dcterms:created>
  <dcterms:modified xsi:type="dcterms:W3CDTF">2015-06-28T15:44:46Z</dcterms:modified>
  <cp:category/>
  <cp:version/>
  <cp:contentType/>
  <cp:contentStatus/>
</cp:coreProperties>
</file>