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K31" i="1"/>
  <c r="K30"/>
  <c r="L30" s="1"/>
  <c r="L31"/>
  <c r="K24"/>
  <c r="L25"/>
  <c r="L24"/>
  <c r="L32" l="1"/>
  <c r="L26"/>
  <c r="L18"/>
  <c r="K17"/>
  <c r="L17" s="1"/>
  <c r="L16"/>
  <c r="L15"/>
  <c r="L14"/>
  <c r="L13"/>
  <c r="L12"/>
  <c r="L11"/>
  <c r="L7"/>
  <c r="L8"/>
  <c r="L9"/>
  <c r="L10"/>
  <c r="K6"/>
  <c r="L6" s="1"/>
  <c r="L5"/>
  <c r="L19" s="1"/>
</calcChain>
</file>

<file path=xl/sharedStrings.xml><?xml version="1.0" encoding="utf-8"?>
<sst xmlns="http://schemas.openxmlformats.org/spreadsheetml/2006/main" count="92" uniqueCount="61">
  <si>
    <t>D1.2 - STAVEBNĚ KONSTRUKČNÍ ČÁST</t>
  </si>
  <si>
    <t>D1.2.1</t>
  </si>
  <si>
    <t>TECHNICKÁ ZPRÁVA, STATICKÝ VÝPOČET</t>
  </si>
  <si>
    <t>VÝKRES TVARU BETONOVÝCH KONSTRUKCÍ 1.NP</t>
  </si>
  <si>
    <t>VÝKRES VÝZTUŽE STROPNÍ DESKY</t>
  </si>
  <si>
    <t>VÝKRES VÝZTUŽE SCHODIŠTĚ</t>
  </si>
  <si>
    <t>VÝKRES OCELOVÉ A DŘEVĚNÉ KONSTRUKCE KROVU</t>
  </si>
  <si>
    <t>VÝKRES TVARU BETONOVÉ KONSTRUKCE VĚNCE 2.NP</t>
  </si>
  <si>
    <t>VÝKRES VÝZTUŽE VĚNCE 2.NP</t>
  </si>
  <si>
    <t>SCHÉMA PŘEKLADŮ 2.NP</t>
  </si>
  <si>
    <t>D1.2.2</t>
  </si>
  <si>
    <t>D1.2.3</t>
  </si>
  <si>
    <t>D1.2.4</t>
  </si>
  <si>
    <t>D1.2.5</t>
  </si>
  <si>
    <t>D1.2.6</t>
  </si>
  <si>
    <t>D1.2.7</t>
  </si>
  <si>
    <t>D1.2.8</t>
  </si>
  <si>
    <t>D1.2.9</t>
  </si>
  <si>
    <t>D1.2.10</t>
  </si>
  <si>
    <t>SCHÉMA PŘEKLADŮ 1.NP</t>
  </si>
  <si>
    <t>OCELOVÉ KONSTRUKCE STROPU 1.NP</t>
  </si>
  <si>
    <t>OK</t>
  </si>
  <si>
    <t>D1.2.11</t>
  </si>
  <si>
    <t>VÝKRES VÝZTUŽE VĚNCŮ A PŘEKLADŮ 1.NP</t>
  </si>
  <si>
    <t>OZN</t>
  </si>
  <si>
    <t>VÝKAZ CELOVÝCH PRVKŮ</t>
  </si>
  <si>
    <t>POPIS</t>
  </si>
  <si>
    <t>DÉLKA</t>
  </si>
  <si>
    <t>Kg/m</t>
  </si>
  <si>
    <t>Kg</t>
  </si>
  <si>
    <t>I240</t>
  </si>
  <si>
    <t>01</t>
  </si>
  <si>
    <t>KS</t>
  </si>
  <si>
    <t>2xI240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</si>
  <si>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</si>
  <si>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</si>
  <si>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</si>
  <si>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</si>
  <si>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</si>
  <si>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</si>
  <si>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</si>
  <si>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</si>
  <si>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</si>
  <si>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</si>
  <si>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</si>
  <si>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I180</t>
  </si>
  <si>
    <t>I140</t>
  </si>
  <si>
    <t>U140</t>
  </si>
  <si>
    <t>HEB140</t>
  </si>
  <si>
    <t>PLOTNA P12-250x250</t>
  </si>
  <si>
    <t>13</t>
  </si>
  <si>
    <t>S=</t>
  </si>
  <si>
    <t>14</t>
  </si>
  <si>
    <t>2xL40/25/4</t>
  </si>
  <si>
    <t>m3/m</t>
  </si>
  <si>
    <t>m3</t>
  </si>
  <si>
    <t>KROKVE 80/180</t>
  </si>
  <si>
    <t>POZEDNICE 140/140</t>
  </si>
  <si>
    <t>VÝKAZ NOVÝCH DŘEVĚNÝCH PRVKŮ</t>
  </si>
  <si>
    <t>D1.2.12</t>
  </si>
  <si>
    <t>VÝKRES VÝZTUŽE ZÁKLADŮ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</si>
</sst>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/>
    <xf numFmtId="165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32"/>
  <sheetViews>
    <sheetView tabSelected="1" topLeftCell="B1" workbookViewId="0">
      <selection activeCell="C16" sqref="C16"/>
    </sheetView>
  </sheetViews>
  <sheetFormatPr defaultRowHeight="15"/>
  <cols>
    <col min="2" max="2" width="7.140625" customWidth="1"/>
    <col min="3" max="3" width="47.5703125" customWidth="1"/>
    <col min="7" max="7" width="5.42578125" customWidth="1"/>
    <col min="8" max="8" width="26.42578125" customWidth="1"/>
    <col min="9" max="9" width="6.5703125" bestFit="1" customWidth="1"/>
    <col min="10" max="10" width="3.140625" bestFit="1" customWidth="1"/>
    <col min="11" max="11" width="5.7109375" bestFit="1" customWidth="1"/>
    <col min="12" max="12" width="6.5703125" bestFit="1" customWidth="1"/>
  </cols>
  <sheetData>
    <row r="3" spans="2:12" ht="21">
      <c r="B3" s="1" t="s">
        <v>0</v>
      </c>
      <c r="G3" s="1" t="s">
        <v>25</v>
      </c>
    </row>
    <row r="4" spans="2:12">
      <c r="B4" t="s">
        <v>1</v>
      </c>
      <c r="C4" t="s">
        <v>2</v>
      </c>
      <c r="G4" s="4" t="s">
        <v>24</v>
      </c>
      <c r="H4" s="2" t="s">
        <v>26</v>
      </c>
      <c r="I4" s="4" t="s">
        <v>27</v>
      </c>
      <c r="J4" s="4" t="s">
        <v>32</v>
      </c>
      <c r="K4" s="4" t="s">
        <v>28</v>
      </c>
      <c r="L4" s="4" t="s">
        <v>29</v>
      </c>
    </row>
    <row r="5" spans="2:12">
      <c r="B5" t="s">
        <v>10</v>
      </c>
      <c r="C5" t="s">
        <v>20</v>
      </c>
      <c r="D5" t="s">
        <v>21</v>
      </c>
      <c r="G5" s="5" t="s">
        <v>31</v>
      </c>
      <c r="H5" s="2" t="s">
        <v>30</v>
      </c>
      <c r="I5" s="4">
        <v>6000</v>
      </c>
      <c r="J5" s="4">
        <v>10</v>
      </c>
      <c r="K5" s="6">
        <v>36.200000000000003</v>
      </c>
      <c r="L5" s="6">
        <f>I5*J5*K5/1000</f>
        <v>2172</v>
      </c>
    </row>
    <row r="6" spans="2:12">
      <c r="B6" t="s">
        <v>11</v>
      </c>
      <c r="C6" t="s">
        <v>3</v>
      </c>
      <c r="D6" t="s">
        <v>21</v>
      </c>
      <c r="G6" s="5" t="s">
        <v>34</v>
      </c>
      <c r="H6" s="2" t="s">
        <v>33</v>
      </c>
      <c r="I6" s="4">
        <v>9700</v>
      </c>
      <c r="J6" s="4">
        <v>1</v>
      </c>
      <c r="K6" s="6">
        <f>K5*2</f>
        <v>72.400000000000006</v>
      </c>
      <c r="L6" s="6">
        <f t="shared" ref="L6:L18" si="0">I6*J6*K6/1000</f>
        <v>702.28</v>
      </c>
    </row>
    <row r="7" spans="2:12">
      <c r="B7" t="s">
        <v>12</v>
      </c>
      <c r="C7" t="s">
        <v>4</v>
      </c>
      <c r="D7" t="s">
        <v>21</v>
      </c>
      <c r="G7" s="5" t="s">
        <v>35</v>
      </c>
      <c r="H7" s="2" t="s">
        <v>45</v>
      </c>
      <c r="I7" s="4">
        <v>3530</v>
      </c>
      <c r="J7" s="4">
        <v>2</v>
      </c>
      <c r="K7" s="6">
        <v>21.9</v>
      </c>
      <c r="L7" s="6">
        <f t="shared" si="0"/>
        <v>154.614</v>
      </c>
    </row>
    <row r="8" spans="2:12">
      <c r="B8" t="s">
        <v>13</v>
      </c>
      <c r="C8" t="s">
        <v>23</v>
      </c>
      <c r="D8" t="s">
        <v>21</v>
      </c>
      <c r="G8" s="5" t="s">
        <v>36</v>
      </c>
      <c r="H8" s="2" t="s">
        <v>30</v>
      </c>
      <c r="I8" s="4">
        <v>5330</v>
      </c>
      <c r="J8" s="4">
        <v>1</v>
      </c>
      <c r="K8" s="6">
        <v>36.200000000000003</v>
      </c>
      <c r="L8" s="6">
        <f t="shared" si="0"/>
        <v>192.94600000000003</v>
      </c>
    </row>
    <row r="9" spans="2:12">
      <c r="B9" t="s">
        <v>14</v>
      </c>
      <c r="C9" t="s">
        <v>5</v>
      </c>
      <c r="D9" t="s">
        <v>21</v>
      </c>
      <c r="G9" s="5" t="s">
        <v>37</v>
      </c>
      <c r="H9" s="2" t="s">
        <v>45</v>
      </c>
      <c r="I9" s="4">
        <v>5330</v>
      </c>
      <c r="J9" s="4">
        <v>1</v>
      </c>
      <c r="K9" s="6">
        <v>21.9</v>
      </c>
      <c r="L9" s="6">
        <f t="shared" si="0"/>
        <v>116.72699999999999</v>
      </c>
    </row>
    <row r="10" spans="2:12">
      <c r="B10" t="s">
        <v>15</v>
      </c>
      <c r="C10" t="s">
        <v>19</v>
      </c>
      <c r="G10" s="5" t="s">
        <v>38</v>
      </c>
      <c r="H10" s="2" t="s">
        <v>46</v>
      </c>
      <c r="I10" s="4">
        <v>2530</v>
      </c>
      <c r="J10" s="4">
        <v>2</v>
      </c>
      <c r="K10" s="6">
        <v>14.3</v>
      </c>
      <c r="L10" s="6">
        <f t="shared" si="0"/>
        <v>72.358000000000004</v>
      </c>
    </row>
    <row r="11" spans="2:12">
      <c r="B11" t="s">
        <v>16</v>
      </c>
      <c r="C11" t="s">
        <v>6</v>
      </c>
      <c r="G11" s="5" t="s">
        <v>39</v>
      </c>
      <c r="H11" s="2" t="s">
        <v>46</v>
      </c>
      <c r="I11" s="4">
        <v>1350</v>
      </c>
      <c r="J11" s="4">
        <v>1</v>
      </c>
      <c r="K11" s="6">
        <v>14.3</v>
      </c>
      <c r="L11" s="6">
        <f t="shared" si="0"/>
        <v>19.305</v>
      </c>
    </row>
    <row r="12" spans="2:12">
      <c r="B12" t="s">
        <v>17</v>
      </c>
      <c r="C12" t="s">
        <v>7</v>
      </c>
      <c r="D12" t="s">
        <v>21</v>
      </c>
      <c r="G12" s="5" t="s">
        <v>40</v>
      </c>
      <c r="H12" s="2" t="s">
        <v>47</v>
      </c>
      <c r="I12" s="4">
        <v>2530</v>
      </c>
      <c r="J12" s="4">
        <v>1</v>
      </c>
      <c r="K12" s="6">
        <v>16</v>
      </c>
      <c r="L12" s="6">
        <f t="shared" si="0"/>
        <v>40.479999999999997</v>
      </c>
    </row>
    <row r="13" spans="2:12">
      <c r="B13" t="s">
        <v>18</v>
      </c>
      <c r="C13" t="s">
        <v>8</v>
      </c>
      <c r="D13" t="s">
        <v>21</v>
      </c>
      <c r="G13" s="5" t="s">
        <v>41</v>
      </c>
      <c r="H13" s="2" t="s">
        <v>47</v>
      </c>
      <c r="I13" s="4">
        <v>2620</v>
      </c>
      <c r="J13" s="4">
        <v>1</v>
      </c>
      <c r="K13" s="6">
        <v>16</v>
      </c>
      <c r="L13" s="6">
        <f t="shared" si="0"/>
        <v>41.92</v>
      </c>
    </row>
    <row r="14" spans="2:12">
      <c r="B14" t="s">
        <v>22</v>
      </c>
      <c r="C14" t="s">
        <v>9</v>
      </c>
      <c r="G14" s="5" t="s">
        <v>42</v>
      </c>
      <c r="H14" s="2" t="s">
        <v>47</v>
      </c>
      <c r="I14" s="4">
        <v>6000</v>
      </c>
      <c r="J14" s="4">
        <v>2</v>
      </c>
      <c r="K14" s="6">
        <v>16</v>
      </c>
      <c r="L14" s="6">
        <f t="shared" si="0"/>
        <v>192</v>
      </c>
    </row>
    <row r="15" spans="2:12">
      <c r="B15" t="s">
        <v>59</v>
      </c>
      <c r="C15" t="s">
        <v>60</v>
      </c>
      <c r="G15" s="5" t="s">
        <v>43</v>
      </c>
      <c r="H15" s="2" t="s">
        <v>47</v>
      </c>
      <c r="I15" s="4">
        <v>3480</v>
      </c>
      <c r="J15" s="4">
        <v>2</v>
      </c>
      <c r="K15" s="6">
        <v>16</v>
      </c>
      <c r="L15" s="6">
        <f t="shared" si="0"/>
        <v>111.36</v>
      </c>
    </row>
    <row r="16" spans="2:12">
      <c r="G16" s="5" t="s">
        <v>44</v>
      </c>
      <c r="H16" s="2" t="s">
        <v>48</v>
      </c>
      <c r="I16" s="4">
        <v>3580</v>
      </c>
      <c r="J16" s="4">
        <v>2</v>
      </c>
      <c r="K16" s="6">
        <v>33.700000000000003</v>
      </c>
      <c r="L16" s="6">
        <f t="shared" si="0"/>
        <v>241.29200000000003</v>
      </c>
    </row>
    <row r="17" spans="7:12">
      <c r="G17" s="5" t="s">
        <v>50</v>
      </c>
      <c r="H17" s="2" t="s">
        <v>49</v>
      </c>
      <c r="I17" s="4">
        <v>250</v>
      </c>
      <c r="J17" s="4">
        <v>2</v>
      </c>
      <c r="K17" s="6">
        <f>7850*0.012*0.25</f>
        <v>23.55</v>
      </c>
      <c r="L17" s="6">
        <f t="shared" si="0"/>
        <v>11.775</v>
      </c>
    </row>
    <row r="18" spans="7:12">
      <c r="G18" s="5" t="s">
        <v>52</v>
      </c>
      <c r="H18" s="2" t="s">
        <v>47</v>
      </c>
      <c r="I18" s="4">
        <v>3530</v>
      </c>
      <c r="J18" s="4">
        <v>1</v>
      </c>
      <c r="K18" s="6">
        <v>16</v>
      </c>
      <c r="L18" s="6">
        <f t="shared" si="0"/>
        <v>56.48</v>
      </c>
    </row>
    <row r="19" spans="7:12">
      <c r="G19" s="2"/>
      <c r="H19" s="2"/>
      <c r="I19" s="7" t="s">
        <v>51</v>
      </c>
      <c r="J19" s="2"/>
      <c r="K19" s="3"/>
      <c r="L19" s="3">
        <f>SUM(L5:L18)</f>
        <v>4125.5369999999994</v>
      </c>
    </row>
    <row r="22" spans="7:12" ht="21">
      <c r="G22" s="1" t="s">
        <v>25</v>
      </c>
    </row>
    <row r="23" spans="7:12">
      <c r="G23" s="4" t="s">
        <v>24</v>
      </c>
      <c r="H23" s="2" t="s">
        <v>26</v>
      </c>
      <c r="I23" s="4" t="s">
        <v>27</v>
      </c>
      <c r="J23" s="4" t="s">
        <v>32</v>
      </c>
      <c r="K23" s="4" t="s">
        <v>28</v>
      </c>
      <c r="L23" s="4" t="s">
        <v>29</v>
      </c>
    </row>
    <row r="24" spans="7:12">
      <c r="G24" s="5" t="s">
        <v>31</v>
      </c>
      <c r="H24" s="2" t="s">
        <v>53</v>
      </c>
      <c r="I24" s="4">
        <v>5800</v>
      </c>
      <c r="J24" s="4">
        <v>5</v>
      </c>
      <c r="K24" s="6">
        <f>1.93*2</f>
        <v>3.86</v>
      </c>
      <c r="L24" s="6">
        <f>I24*J24*K24/1000</f>
        <v>111.94</v>
      </c>
    </row>
    <row r="25" spans="7:12">
      <c r="G25" s="5" t="s">
        <v>34</v>
      </c>
      <c r="H25" s="2" t="s">
        <v>53</v>
      </c>
      <c r="I25" s="4">
        <v>3200</v>
      </c>
      <c r="J25" s="4">
        <v>1</v>
      </c>
      <c r="K25" s="6">
        <v>3.9</v>
      </c>
      <c r="L25" s="6">
        <f t="shared" ref="L25" si="1">I25*J25*K25/1000</f>
        <v>12.48</v>
      </c>
    </row>
    <row r="26" spans="7:12">
      <c r="G26" s="2"/>
      <c r="H26" s="2"/>
      <c r="I26" s="7" t="s">
        <v>51</v>
      </c>
      <c r="J26" s="2"/>
      <c r="K26" s="3"/>
      <c r="L26" s="6">
        <f>SUM(L24:L25)</f>
        <v>124.42</v>
      </c>
    </row>
    <row r="28" spans="7:12" ht="21">
      <c r="G28" s="1" t="s">
        <v>58</v>
      </c>
    </row>
    <row r="29" spans="7:12">
      <c r="G29" s="4" t="s">
        <v>24</v>
      </c>
      <c r="H29" s="2" t="s">
        <v>26</v>
      </c>
      <c r="I29" s="4" t="s">
        <v>27</v>
      </c>
      <c r="J29" s="4" t="s">
        <v>32</v>
      </c>
      <c r="K29" s="4" t="s">
        <v>54</v>
      </c>
      <c r="L29" s="4" t="s">
        <v>55</v>
      </c>
    </row>
    <row r="30" spans="7:12">
      <c r="G30" s="5" t="s">
        <v>35</v>
      </c>
      <c r="H30" s="2" t="s">
        <v>56</v>
      </c>
      <c r="I30" s="4">
        <v>6200</v>
      </c>
      <c r="J30" s="4">
        <v>5</v>
      </c>
      <c r="K30" s="8">
        <f>0.08*0.18</f>
        <v>1.44E-2</v>
      </c>
      <c r="L30" s="8">
        <f>I30*J30*K30/1000</f>
        <v>0.44639999999999996</v>
      </c>
    </row>
    <row r="31" spans="7:12">
      <c r="G31" s="5" t="s">
        <v>36</v>
      </c>
      <c r="H31" s="2" t="s">
        <v>57</v>
      </c>
      <c r="I31" s="4">
        <v>3600</v>
      </c>
      <c r="J31" s="4">
        <v>3</v>
      </c>
      <c r="K31" s="8">
        <f>0.14*0.14</f>
        <v>1.9600000000000003E-2</v>
      </c>
      <c r="L31" s="8">
        <f t="shared" ref="L31" si="2">I31*J31*K31/1000</f>
        <v>0.21168000000000003</v>
      </c>
    </row>
    <row r="32" spans="7:12">
      <c r="G32" s="2"/>
      <c r="H32" s="2"/>
      <c r="I32" s="7" t="s">
        <v>51</v>
      </c>
      <c r="J32" s="2"/>
      <c r="K32" s="3"/>
      <c r="L32" s="8">
        <f>SUM(L30:L31)</f>
        <v>0.65808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2015-02-17T11:01:51Z</dcterms:modified>
</cp:coreProperties>
</file>