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13275" windowHeight="12780" activeTab="0"/>
  </bookViews>
  <sheets>
    <sheet name="Liberec - ocelové schodiště" sheetId="3" r:id="rId1"/>
  </sheets>
  <definedNames>
    <definedName name="v">'Liberec - ocelové schodiště'!$G$11</definedName>
    <definedName name="zaokrouhlit">'Liberec - ocelové schodiště'!$G$11</definedName>
  </definedNames>
  <calcPr calcId="145621"/>
</workbook>
</file>

<file path=xl/sharedStrings.xml><?xml version="1.0" encoding="utf-8"?>
<sst xmlns="http://schemas.openxmlformats.org/spreadsheetml/2006/main" count="354" uniqueCount="272">
  <si>
    <t>Číslo položky</t>
  </si>
  <si>
    <t>Název položky</t>
  </si>
  <si>
    <t>MJ</t>
  </si>
  <si>
    <t>množství</t>
  </si>
  <si>
    <t>Poř.č.</t>
  </si>
  <si>
    <t>Výkaz výměr</t>
  </si>
  <si>
    <t>HSV</t>
  </si>
  <si>
    <t>Práce a dodávky HSV</t>
  </si>
  <si>
    <t>Zemní práce</t>
  </si>
  <si>
    <t>Hloubení rýh š. do 600 mm v hor. 3 do 100 m3</t>
  </si>
  <si>
    <t>132 20-1101</t>
  </si>
  <si>
    <t>162 20-1102</t>
  </si>
  <si>
    <t>Vodorovné přemístění výkopku z hor.1-4 do 50 m</t>
  </si>
  <si>
    <t>m3</t>
  </si>
  <si>
    <t>167 10-1101</t>
  </si>
  <si>
    <t>Překládání výkopku do 100 m3 z hor. 1-4</t>
  </si>
  <si>
    <t>162 50-1102</t>
  </si>
  <si>
    <t>Vodorovné přemístění výkopku z hor.1-4 do 3000 m</t>
  </si>
  <si>
    <t>171 20-1201</t>
  </si>
  <si>
    <t>Uložení sypaniny na skládku</t>
  </si>
  <si>
    <t>Zakládání</t>
  </si>
  <si>
    <t>274 31-3511</t>
  </si>
  <si>
    <t>Beton základových pasů prostý</t>
  </si>
  <si>
    <t>Svislé konstrukce</t>
  </si>
  <si>
    <t>kus</t>
  </si>
  <si>
    <t>Osazování ocelových válcovaných nosníků</t>
  </si>
  <si>
    <t>t</t>
  </si>
  <si>
    <t>Úpravy povrchu, podlahy</t>
  </si>
  <si>
    <t>Vnitřní omítka vápenocementová ze suchých směsí</t>
  </si>
  <si>
    <t>m2</t>
  </si>
  <si>
    <t>622 47-8112</t>
  </si>
  <si>
    <t>Vnější tepelně izolační omítka stěn ze směsi</t>
  </si>
  <si>
    <t>642 94-2111</t>
  </si>
  <si>
    <t>Osazení dveřní zárubně kovové do 2,5 m2</t>
  </si>
  <si>
    <t>Zárubeň ocelová pro běžné zdění</t>
  </si>
  <si>
    <t>Ostatní konstrukce a práce</t>
  </si>
  <si>
    <t>PSV</t>
  </si>
  <si>
    <t>Práce a dodávky PSV</t>
  </si>
  <si>
    <t>Konstrukce tesařské</t>
  </si>
  <si>
    <t>Konstrukce klempířské</t>
  </si>
  <si>
    <t>Konstrukce zámečnické - montáž</t>
  </si>
  <si>
    <t>Dokončovací práce- nátěry</t>
  </si>
  <si>
    <t>Dokončovací práce - malby</t>
  </si>
  <si>
    <t>Elektromontáže</t>
  </si>
  <si>
    <t>764 35-2203</t>
  </si>
  <si>
    <t>m</t>
  </si>
  <si>
    <t>764 45-4203</t>
  </si>
  <si>
    <t>767 39-2112</t>
  </si>
  <si>
    <t>Montáž krytiny střech</t>
  </si>
  <si>
    <t>783 52-0001</t>
  </si>
  <si>
    <t>Nátěr klempířských konstrukcí syntetický základní</t>
  </si>
  <si>
    <t>reaktivní a dvojnásobný krycí</t>
  </si>
  <si>
    <t>M 21</t>
  </si>
  <si>
    <t>M 43</t>
  </si>
  <si>
    <t>Montáže ocelových konstrukcí</t>
  </si>
  <si>
    <t>kg</t>
  </si>
  <si>
    <t>Montáž ocelové konstrukce z válcovaných profilů</t>
  </si>
  <si>
    <t>171 20-1211</t>
  </si>
  <si>
    <t>Poplatek za uložení odpadu ze sypaniny na skládce</t>
  </si>
  <si>
    <t>784 41-2301</t>
  </si>
  <si>
    <t>Pačokování vápenným mlékem se začištěním</t>
  </si>
  <si>
    <t>dvojnásobné v místnostech v do 3,8 m</t>
  </si>
  <si>
    <t>784 45-3621</t>
  </si>
  <si>
    <t>Malby směsi tekuté disperzní bílé omyvatelné</t>
  </si>
  <si>
    <t>dvojnásobné s penetrací místnost v do 3,8 m</t>
  </si>
  <si>
    <t>Dodávka a montáž svítidel Rambo, provedení IP67,</t>
  </si>
  <si>
    <t>Elektroinstalace osvětlení trubkovým rozvodem</t>
  </si>
  <si>
    <t>kpl</t>
  </si>
  <si>
    <t>el. předřadník  083550 Rambo-154-EP, 1x54 W</t>
  </si>
  <si>
    <t>Revize elektroinstalace</t>
  </si>
  <si>
    <t>Projekt elektroinstalace</t>
  </si>
  <si>
    <t>Zednické výpomoci</t>
  </si>
  <si>
    <t>Přesun hmot pro klempířské konstrukce výšky do 6 m</t>
  </si>
  <si>
    <t>998 76-7101</t>
  </si>
  <si>
    <t>Přesun hmot pro zámečnické konstrukce v. do 6 m</t>
  </si>
  <si>
    <t>Přesun hmot pro tesařské konstrukce v. do 6 m</t>
  </si>
  <si>
    <t>Staveništní přesun hmot</t>
  </si>
  <si>
    <t>998 01-1001</t>
  </si>
  <si>
    <t>Přesun hmot pro budovy zděné výšky do 6 m</t>
  </si>
  <si>
    <t>417 32-1212</t>
  </si>
  <si>
    <t>Beton ztužujících pásů a věnců železový</t>
  </si>
  <si>
    <t>417 36-1821</t>
  </si>
  <si>
    <t>Dodávka ocelové konstrukce včetně pozinkování</t>
  </si>
  <si>
    <t>dle výkazu materiálu</t>
  </si>
  <si>
    <t>Montážní plošina nad vycházkovým dvorem dle popisu</t>
  </si>
  <si>
    <t>v TZ - zřízení a odstranění</t>
  </si>
  <si>
    <t>Montážní vrátek závěsný - zřízení a odstranění</t>
  </si>
  <si>
    <t>311 27-2123</t>
  </si>
  <si>
    <t>Zdivo nosné z přesných hladkých tvárnic tl. 200 mm</t>
  </si>
  <si>
    <t>do 500 kg/m3 Ytong</t>
  </si>
  <si>
    <t>Podchycení obvodové zdi šatny</t>
  </si>
  <si>
    <t>Profil Ytong P4-500 U20 200x249x599 pro věnec</t>
  </si>
  <si>
    <t>a nadedveřní překlad šatny</t>
  </si>
  <si>
    <t>Výztuž ztužujících pásů a věnců z bet. oceli 10505</t>
  </si>
  <si>
    <t>417 35-2111</t>
  </si>
  <si>
    <t>Zabudované bednění věnců do tl. 200 mm</t>
  </si>
  <si>
    <t>bm</t>
  </si>
  <si>
    <t>998 76-2202</t>
  </si>
  <si>
    <t>%</t>
  </si>
  <si>
    <t>998 76-4201</t>
  </si>
  <si>
    <t>762 33-2120</t>
  </si>
  <si>
    <t>Montáž vázaných krovů pravidelných do 224 cm2</t>
  </si>
  <si>
    <t>762 43-1130</t>
  </si>
  <si>
    <t>Montáž obložení stěn a stropů dřevocem. deskami</t>
  </si>
  <si>
    <t>tl. do 50 mm</t>
  </si>
  <si>
    <t>včetně dodávky řeziva, latě 4/6 cm</t>
  </si>
  <si>
    <t>762 34-2203</t>
  </si>
  <si>
    <t>762 34-2204</t>
  </si>
  <si>
    <t>Montáž laťování střech, vzdálenost latí 750 mm</t>
  </si>
  <si>
    <t>762 31-3112</t>
  </si>
  <si>
    <t>Montáž svorníků, šroubů dl. 300 mm - kotvení</t>
  </si>
  <si>
    <t>pozednice</t>
  </si>
  <si>
    <t>Šroub ocelový M16 x 300 mm</t>
  </si>
  <si>
    <t>783 75-1000</t>
  </si>
  <si>
    <t>Nátěry tesařských výrobků protihnilobné, protiplísňové</t>
  </si>
  <si>
    <t>dvojnásobné</t>
  </si>
  <si>
    <t>113 10-7132</t>
  </si>
  <si>
    <t>Odstranění krytů z betonu prostého tl. do 300 mm</t>
  </si>
  <si>
    <t>979 08-4215</t>
  </si>
  <si>
    <t>Vodorovná doprava vybouraných hmot po suchu</t>
  </si>
  <si>
    <t>do 3 km</t>
  </si>
  <si>
    <t>979 08-4212</t>
  </si>
  <si>
    <t>do 50 m</t>
  </si>
  <si>
    <t>979 08-7213</t>
  </si>
  <si>
    <t>Nakládání vybouraných hmot na dopravní prostředky</t>
  </si>
  <si>
    <t>612 42-1739</t>
  </si>
  <si>
    <t>na pletivu</t>
  </si>
  <si>
    <t>Dodání pletiva - armovací tkanina perlinka Vertex 117</t>
  </si>
  <si>
    <t>612 40-9991</t>
  </si>
  <si>
    <t>Začištění omítek kolem oken, dveří s použitím suché</t>
  </si>
  <si>
    <t>612 42-5931</t>
  </si>
  <si>
    <t>Omítka vápenná vnitřního ostění - štuková s použitím</t>
  </si>
  <si>
    <t>suché maltové směsi</t>
  </si>
  <si>
    <t>Rýhy pro základy schodiště:</t>
  </si>
  <si>
    <t>1*0,5*2</t>
  </si>
  <si>
    <t>1*0,5*0,7*2</t>
  </si>
  <si>
    <t>Podchycení obvodové zdi šatny 2xI 120</t>
  </si>
  <si>
    <t>317 94-1121</t>
  </si>
  <si>
    <t>na zdivu v. 120 mm</t>
  </si>
  <si>
    <t>Základy schodiště 1*0,5*1*2</t>
  </si>
  <si>
    <t xml:space="preserve">Tyč ocelová I, jakost S 235 JR, ozn. průřezu 120 </t>
  </si>
  <si>
    <t>Vodorovné konstrukce</t>
  </si>
  <si>
    <t>Sekání rýhy pro uložení žb desky podlahy šatny</t>
  </si>
  <si>
    <t>Železobetonová deska podlahy šatny</t>
  </si>
  <si>
    <t>Odstranění spádového betonu ve stropu pod šatnou</t>
  </si>
  <si>
    <t>0,1*0,175*7,2</t>
  </si>
  <si>
    <t>(7,2*4*0,887+0,7*0,222*29)*0,001</t>
  </si>
  <si>
    <t>4*6*2*0,001</t>
  </si>
  <si>
    <t>Výztuž žb desky podlahy šatny</t>
  </si>
  <si>
    <t>Strop šatny</t>
  </si>
  <si>
    <t>Beton stropů deskových železový</t>
  </si>
  <si>
    <t>411 32-1313</t>
  </si>
  <si>
    <t>Protiskluzová dlažba Taurus - viz výkres</t>
  </si>
  <si>
    <t>7,4*0,14*0,1</t>
  </si>
  <si>
    <t>0,14*12,52</t>
  </si>
  <si>
    <t>411 36-1921</t>
  </si>
  <si>
    <t>Výztuž stropů ze svařovaných sítí</t>
  </si>
  <si>
    <t>Kari síť 100x100x8</t>
  </si>
  <si>
    <t>Odhad</t>
  </si>
  <si>
    <t>Oboustranně</t>
  </si>
  <si>
    <t>maltové směsi - odhad</t>
  </si>
  <si>
    <t>Porotherm TO tl. 20 mm na pletivu</t>
  </si>
  <si>
    <t>Bourání parapetu pro osazení dveří do šatny</t>
  </si>
  <si>
    <t>Izolace proti vodě</t>
  </si>
  <si>
    <t>711 11-1001</t>
  </si>
  <si>
    <t>Izolace proti vlhkosti- penetrační lak zastudena</t>
  </si>
  <si>
    <t>711 14-1559</t>
  </si>
  <si>
    <t>Izolace proti vlhkosti vodorovné pásy přitavením</t>
  </si>
  <si>
    <t>711 21-2001</t>
  </si>
  <si>
    <t>Stěrka hydroizolační těsnicí hmotou Tiefgrund</t>
  </si>
  <si>
    <t>998 71-1201</t>
  </si>
  <si>
    <t>Přesun hmot pro izolace proti vodě v. do 6m</t>
  </si>
  <si>
    <t>Živičné krytiny</t>
  </si>
  <si>
    <t>712 30-0832</t>
  </si>
  <si>
    <t>Odstranění živičné krytiny střech do 10 st. 2vrstvé</t>
  </si>
  <si>
    <t>z ploch jednotlivě do 10 m2</t>
  </si>
  <si>
    <t>Izolace tepelné</t>
  </si>
  <si>
    <t>Žlab PZ plech, půlkruhový, rš 330 mm</t>
  </si>
  <si>
    <t>Odpadní trouby z PZ plechu kruhové průměr 120 mm</t>
  </si>
  <si>
    <t>Profil trapézový IL 40/160 tl. 0,75, povrch polyester</t>
  </si>
  <si>
    <t>antikodenzační flíz, odstín RAL 6011</t>
  </si>
  <si>
    <t>Plech hladký tl. 0,75 povrch polyester</t>
  </si>
  <si>
    <t>odstín RAL 6011</t>
  </si>
  <si>
    <t>včetně dodávky řeziva</t>
  </si>
  <si>
    <t>hranoly 80/180 24 bm</t>
  </si>
  <si>
    <t>hranoly 120/140 4 bm</t>
  </si>
  <si>
    <t>hranoly 100/140 3 bm</t>
  </si>
  <si>
    <t>hranoly 80/160 0,5 bm</t>
  </si>
  <si>
    <t>Montáž laťování střech, vzdálenost latí 300 mm</t>
  </si>
  <si>
    <t>Deska cementotřísková Cetris Basic tl. 12,5 mm</t>
  </si>
  <si>
    <t>střecha šatny 4m</t>
  </si>
  <si>
    <t>střecha schodiště 1,30m</t>
  </si>
  <si>
    <t>střecha šatny 3 m</t>
  </si>
  <si>
    <t>zastřešení schodiště 17,5 m2</t>
  </si>
  <si>
    <t>zastřešení šatny 17 m2</t>
  </si>
  <si>
    <t>Minerální vata Orsik tl. 180 mm</t>
  </si>
  <si>
    <t>Parotěsná zábrana Jutafol N 110 Standard</t>
  </si>
  <si>
    <t xml:space="preserve">Difuzně otevřená fólie </t>
  </si>
  <si>
    <t>na konstrukci z CD profilů - dodávka + montáž</t>
  </si>
  <si>
    <t>Oprava zbylé střechy umývárny nádobí</t>
  </si>
  <si>
    <t>dekor zelený</t>
  </si>
  <si>
    <t xml:space="preserve">Pás modifikovaný asfaltový Elastek 40 Special </t>
  </si>
  <si>
    <t>stáv. krytina střechy pod šatnou</t>
  </si>
  <si>
    <t>beton a dlažba pod schodištěm 0,3m3 * 2,4t/m3</t>
  </si>
  <si>
    <t>vybourané zdivo parapetu 0,5 m3*2 t/m3</t>
  </si>
  <si>
    <t>Sekání rýhy pro uložení okapního svodu schodiště</t>
  </si>
  <si>
    <t>Dodávka a montáž desek Makrolon</t>
  </si>
  <si>
    <t>Přeložení kanalizační vpusti mimo základ schodiště</t>
  </si>
  <si>
    <t>materiál z rýhy pro uložení žb desky podlahy šatny</t>
  </si>
  <si>
    <t>0,11 m3*2t/m3</t>
  </si>
  <si>
    <t>materiál z rýhy pro okapní svod střechy schodiště</t>
  </si>
  <si>
    <t>vybouraná živičná krytina střechy pod šatnou</t>
  </si>
  <si>
    <t>Přesun hmot pro tepelné izolace</t>
  </si>
  <si>
    <t>Přesun hmot pro nátěry</t>
  </si>
  <si>
    <t>Přesun hmot pro malby</t>
  </si>
  <si>
    <t>0,1m3*2t/m3</t>
  </si>
  <si>
    <t>odhad 0,1 t</t>
  </si>
  <si>
    <t>Poplatek za uložení vybouraných hmot na skládku</t>
  </si>
  <si>
    <t>171 20</t>
  </si>
  <si>
    <t>spádový beton stropu pod šatnou 0,6m3 * 2,4 t/m3</t>
  </si>
  <si>
    <t>přechodový plech nad podestou (0,6+0,6) * 1,50</t>
  </si>
  <si>
    <t>přechodový plech napojení střechy schodiště 0,45*1,50</t>
  </si>
  <si>
    <t>Okapní svod ze střechy schodiště z tvrzeného plastu</t>
  </si>
  <si>
    <t>DN 110 mm s napojením na stávající svod</t>
  </si>
  <si>
    <t>764 32-3230</t>
  </si>
  <si>
    <t>Oprava na zbylé střeše umývárny nádobí</t>
  </si>
  <si>
    <t>783 89-1211</t>
  </si>
  <si>
    <t>Nátěry omítek ostatní</t>
  </si>
  <si>
    <t>Oprava a nátěr fasády dotčené stavbou - odhad</t>
  </si>
  <si>
    <t>Prodloužení odsávání z koupelny nad střechu šatny</t>
  </si>
  <si>
    <t>průměr 300 mm</t>
  </si>
  <si>
    <t>998 71-3201</t>
  </si>
  <si>
    <t>998 78-3101</t>
  </si>
  <si>
    <t>998 78-4101</t>
  </si>
  <si>
    <t>Plech hladký tl.2 mm povrch polyester</t>
  </si>
  <si>
    <t>Výplň prostoru podél schodiště vpravo</t>
  </si>
  <si>
    <t>764 33-3230</t>
  </si>
  <si>
    <t>Lemování zdí na plochých střechách</t>
  </si>
  <si>
    <t>764 32-2220</t>
  </si>
  <si>
    <t>Oplechování na střeše šatny</t>
  </si>
  <si>
    <t>Oplechování PZ okapů s lepenkovou krytinou</t>
  </si>
  <si>
    <t>Oplechování PZ okapů s tvrdou krytinou</t>
  </si>
  <si>
    <t>764 39-1220</t>
  </si>
  <si>
    <t>Závětrná lišta z PZ plechu</t>
  </si>
  <si>
    <t>Lemování zdí na střechách s tvrdou krytinou</t>
  </si>
  <si>
    <t>764 33-1230</t>
  </si>
  <si>
    <t>764 34-3211</t>
  </si>
  <si>
    <t>Lemování trub na vlnité krytině z PZ plechu</t>
  </si>
  <si>
    <t>průměr 300 mm, sklon do 30 stupňů</t>
  </si>
  <si>
    <t>Lemování ventilačního nástavce</t>
  </si>
  <si>
    <t>cena celkem</t>
  </si>
  <si>
    <t>j.cena</t>
  </si>
  <si>
    <t>IČ:</t>
  </si>
  <si>
    <t>DIČ:</t>
  </si>
  <si>
    <t>Uchazeč:</t>
  </si>
  <si>
    <t>Vyplň údaj</t>
  </si>
  <si>
    <t>Cena bez DPH</t>
  </si>
  <si>
    <t>Liberec - ocelové schodiště</t>
  </si>
  <si>
    <t>DPH základní sazba 21 %</t>
  </si>
  <si>
    <t>Cena s DPH v CZK</t>
  </si>
  <si>
    <t>Ing. Miroslav Kračmar</t>
  </si>
  <si>
    <t>Vazební věznice Liberec, Pelhřimovská 347/3</t>
  </si>
  <si>
    <t>Vězeňská služba ČR, Soudní 1672/1a, Praha 4</t>
  </si>
  <si>
    <t>Název akce:</t>
  </si>
  <si>
    <t xml:space="preserve">Projektant: </t>
  </si>
  <si>
    <t>Místo stavby:</t>
  </si>
  <si>
    <t xml:space="preserve">Investor: </t>
  </si>
  <si>
    <t>Příloha č.2</t>
  </si>
  <si>
    <t>Ostatní</t>
  </si>
  <si>
    <t>Bezpečnostní požární dveře Sherlock Praktik se samozavíračem</t>
  </si>
  <si>
    <t>a bezpečnostní značky</t>
  </si>
  <si>
    <t>Přenosný hasící přístroj práškový 1 ks, výstražné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</si>
</sst>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2" borderId="0" xfId="0" applyFill="1" applyBorder="1"/>
    <xf numFmtId="0" fontId="2" fillId="2" borderId="0" xfId="0" applyFont="1" applyFill="1" applyBorder="1"/>
    <xf numFmtId="0" fontId="0" fillId="2" borderId="0" xfId="0" applyFont="1" applyFill="1" applyBorder="1"/>
    <xf numFmtId="0" fontId="0" fillId="3" borderId="0" xfId="0" applyFill="1" applyBorder="1"/>
    <xf numFmtId="3" fontId="0" fillId="2" borderId="0" xfId="0" applyNumberFormat="1" applyFill="1" applyBorder="1"/>
    <xf numFmtId="0" fontId="0" fillId="2" borderId="0" xfId="0" applyFont="1" applyFill="1" applyBorder="1"/>
    <xf numFmtId="0" fontId="0" fillId="2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2" borderId="0" xfId="0" applyFont="1" applyFill="1"/>
    <xf numFmtId="17" fontId="0" fillId="2" borderId="0" xfId="0" applyNumberFormat="1" applyFill="1"/>
    <xf numFmtId="4" fontId="0" fillId="2" borderId="0" xfId="0" applyNumberFormat="1" applyFill="1" applyBorder="1"/>
    <xf numFmtId="17" fontId="0" fillId="2" borderId="0" xfId="0" applyNumberFormat="1" applyFont="1" applyFill="1"/>
    <xf numFmtId="0" fontId="3" fillId="2" borderId="0" xfId="0" applyFont="1" applyFill="1"/>
    <xf numFmtId="17" fontId="3" fillId="2" borderId="0" xfId="0" applyNumberFormat="1" applyFont="1" applyFill="1"/>
    <xf numFmtId="4" fontId="3" fillId="2" borderId="0" xfId="0" applyNumberFormat="1" applyFont="1" applyFill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4" fontId="3" fillId="2" borderId="0" xfId="0" applyNumberFormat="1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/>
    <xf numFmtId="0" fontId="4" fillId="4" borderId="0" xfId="0" applyFont="1" applyFill="1"/>
    <xf numFmtId="4" fontId="4" fillId="4" borderId="0" xfId="0" applyNumberFormat="1" applyFont="1" applyFill="1" applyBorder="1"/>
    <xf numFmtId="0" fontId="5" fillId="2" borderId="0" xfId="0" applyFont="1" applyFill="1"/>
    <xf numFmtId="0" fontId="2" fillId="3" borderId="0" xfId="0" applyFont="1" applyFill="1" applyBorder="1"/>
    <xf numFmtId="0" fontId="6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2"/>
  <sheetViews>
    <sheetView tabSelected="1" workbookViewId="0" topLeftCell="A1">
      <pane xSplit="2" ySplit="17" topLeftCell="C210" activePane="bottomRight" state="frozen"/>
      <selection pane="topRight" activeCell="C1" sqref="C1"/>
      <selection pane="bottomLeft" activeCell="A18" sqref="A18"/>
      <selection pane="bottomRight" activeCell="C227" sqref="C227"/>
    </sheetView>
  </sheetViews>
  <sheetFormatPr defaultColWidth="9.140625" defaultRowHeight="12.75"/>
  <cols>
    <col min="1" max="1" width="5.7109375" style="9" customWidth="1"/>
    <col min="2" max="2" width="12.140625" style="3" customWidth="1"/>
    <col min="3" max="3" width="54.00390625" style="3" customWidth="1"/>
    <col min="4" max="4" width="9.140625" style="3" customWidth="1"/>
    <col min="5" max="5" width="10.140625" style="3" customWidth="1"/>
    <col min="6" max="6" width="9.140625" style="3" customWidth="1"/>
    <col min="7" max="7" width="11.57421875" style="3" bestFit="1" customWidth="1"/>
    <col min="8" max="16384" width="9.140625" style="1" customWidth="1"/>
  </cols>
  <sheetData>
    <row r="1" spans="2:7" ht="18">
      <c r="B1" s="12"/>
      <c r="C1" s="28" t="s">
        <v>5</v>
      </c>
      <c r="D1" s="12"/>
      <c r="F1" s="1"/>
      <c r="G1" s="2" t="s">
        <v>267</v>
      </c>
    </row>
    <row r="2" spans="1:7" ht="8.25" customHeight="1">
      <c r="A2" s="12"/>
      <c r="B2" s="12"/>
      <c r="C2" s="12"/>
      <c r="D2" s="12"/>
      <c r="E2" s="12"/>
      <c r="F2" s="1"/>
      <c r="G2" s="1"/>
    </row>
    <row r="3" spans="1:7" ht="15.75">
      <c r="A3" s="2" t="s">
        <v>263</v>
      </c>
      <c r="B3" s="1"/>
      <c r="C3" s="26" t="s">
        <v>257</v>
      </c>
      <c r="D3" s="1"/>
      <c r="E3" s="1"/>
      <c r="F3" s="1"/>
      <c r="G3" s="1"/>
    </row>
    <row r="4" spans="1:7" ht="12.75">
      <c r="A4" s="2" t="s">
        <v>264</v>
      </c>
      <c r="B4" s="1"/>
      <c r="C4" s="2" t="s">
        <v>260</v>
      </c>
      <c r="D4" s="1"/>
      <c r="E4" s="1"/>
      <c r="F4" s="1"/>
      <c r="G4" s="1"/>
    </row>
    <row r="5" spans="1:7" ht="12.75">
      <c r="A5" s="2" t="s">
        <v>265</v>
      </c>
      <c r="B5" s="1"/>
      <c r="C5" s="2" t="s">
        <v>261</v>
      </c>
      <c r="D5" s="2"/>
      <c r="E5" s="1"/>
      <c r="F5" s="1"/>
      <c r="G5" s="1"/>
    </row>
    <row r="6" spans="1:7" ht="12.75">
      <c r="A6" s="2" t="s">
        <v>266</v>
      </c>
      <c r="B6" s="1"/>
      <c r="C6" s="2" t="s">
        <v>262</v>
      </c>
      <c r="D6" s="13"/>
      <c r="E6" s="1"/>
      <c r="F6" s="1"/>
      <c r="G6" s="1"/>
    </row>
    <row r="7" spans="1:7" ht="12.75">
      <c r="A7" s="1"/>
      <c r="B7" s="1"/>
      <c r="C7" s="1"/>
      <c r="D7" s="13"/>
      <c r="E7" s="1"/>
      <c r="F7" s="1"/>
      <c r="G7" s="1"/>
    </row>
    <row r="8" spans="1:7" ht="12.75">
      <c r="A8" s="2" t="s">
        <v>254</v>
      </c>
      <c r="B8" s="1"/>
      <c r="C8" s="27" t="s">
        <v>255</v>
      </c>
      <c r="D8" s="15" t="s">
        <v>252</v>
      </c>
      <c r="E8" s="6" t="s">
        <v>255</v>
      </c>
      <c r="F8" s="1"/>
      <c r="G8" s="1"/>
    </row>
    <row r="9" spans="1:7" ht="12.75">
      <c r="A9" s="1"/>
      <c r="B9" s="1"/>
      <c r="C9" s="1"/>
      <c r="D9" s="15" t="s">
        <v>253</v>
      </c>
      <c r="E9" s="6" t="s">
        <v>255</v>
      </c>
      <c r="F9" s="1"/>
      <c r="G9" s="1"/>
    </row>
    <row r="10" spans="1:7" ht="12.75">
      <c r="A10" s="1"/>
      <c r="B10" s="1"/>
      <c r="C10" s="1"/>
      <c r="D10" s="13"/>
      <c r="E10" s="1"/>
      <c r="F10" s="1"/>
      <c r="G10" s="1"/>
    </row>
    <row r="11" spans="1:7" s="16" customFormat="1" ht="20.25">
      <c r="A11" s="16" t="s">
        <v>256</v>
      </c>
      <c r="D11" s="17"/>
      <c r="G11" s="18">
        <f>SUM(G25:G221)</f>
        <v>0</v>
      </c>
    </row>
    <row r="12" s="16" customFormat="1" ht="6" customHeight="1">
      <c r="D12" s="17"/>
    </row>
    <row r="13" spans="1:7" s="16" customFormat="1" ht="20.25">
      <c r="A13" s="19" t="s">
        <v>258</v>
      </c>
      <c r="B13" s="20"/>
      <c r="C13" s="20"/>
      <c r="G13" s="21">
        <f>+v/100*1.21</f>
        <v>0</v>
      </c>
    </row>
    <row r="14" spans="1:7" s="16" customFormat="1" ht="6" customHeight="1">
      <c r="A14" s="19"/>
      <c r="B14" s="20"/>
      <c r="C14" s="20"/>
      <c r="G14" s="21"/>
    </row>
    <row r="15" spans="1:7" s="16" customFormat="1" ht="20.25">
      <c r="A15" s="22" t="s">
        <v>259</v>
      </c>
      <c r="B15" s="23"/>
      <c r="C15" s="23"/>
      <c r="D15" s="24"/>
      <c r="E15" s="24"/>
      <c r="F15" s="24"/>
      <c r="G15" s="25">
        <f>+G13+v</f>
        <v>0</v>
      </c>
    </row>
    <row r="17" spans="1:7" ht="12.75">
      <c r="A17" s="10" t="s">
        <v>4</v>
      </c>
      <c r="B17" s="11" t="s">
        <v>0</v>
      </c>
      <c r="C17" s="11" t="s">
        <v>1</v>
      </c>
      <c r="D17" s="11" t="s">
        <v>2</v>
      </c>
      <c r="E17" s="11" t="s">
        <v>3</v>
      </c>
      <c r="F17" s="11" t="s">
        <v>251</v>
      </c>
      <c r="G17" s="11" t="s">
        <v>250</v>
      </c>
    </row>
    <row r="19" spans="2:3" ht="12.75">
      <c r="B19" s="4" t="s">
        <v>6</v>
      </c>
      <c r="C19" s="4" t="s">
        <v>7</v>
      </c>
    </row>
    <row r="21" spans="2:3" ht="12.75">
      <c r="B21" s="4">
        <v>1</v>
      </c>
      <c r="C21" s="4" t="s">
        <v>8</v>
      </c>
    </row>
    <row r="22" spans="1:7" ht="12.75">
      <c r="A22" s="9">
        <v>1</v>
      </c>
      <c r="B22" s="3" t="s">
        <v>116</v>
      </c>
      <c r="C22" s="5" t="s">
        <v>117</v>
      </c>
      <c r="D22" s="3" t="s">
        <v>29</v>
      </c>
      <c r="E22" s="3">
        <v>1</v>
      </c>
      <c r="F22" s="6"/>
      <c r="G22" s="14">
        <f>+F22*E22</f>
        <v>0</v>
      </c>
    </row>
    <row r="23" spans="3:7" ht="12.75">
      <c r="C23" s="5" t="s">
        <v>133</v>
      </c>
      <c r="G23" s="14"/>
    </row>
    <row r="24" spans="3:7" ht="12.75">
      <c r="C24" s="5" t="s">
        <v>134</v>
      </c>
      <c r="G24" s="14"/>
    </row>
    <row r="25" spans="1:7" ht="12.75">
      <c r="A25" s="9">
        <v>2</v>
      </c>
      <c r="B25" s="3" t="s">
        <v>121</v>
      </c>
      <c r="C25" s="5" t="s">
        <v>119</v>
      </c>
      <c r="D25" s="3" t="s">
        <v>26</v>
      </c>
      <c r="E25" s="3">
        <v>3.5</v>
      </c>
      <c r="F25" s="6"/>
      <c r="G25" s="14">
        <f>+F25*E25</f>
        <v>0</v>
      </c>
    </row>
    <row r="26" spans="3:7" ht="12.75">
      <c r="C26" s="5" t="s">
        <v>122</v>
      </c>
      <c r="G26" s="14"/>
    </row>
    <row r="27" spans="3:7" ht="12.75">
      <c r="C27" s="5" t="s">
        <v>203</v>
      </c>
      <c r="G27" s="14"/>
    </row>
    <row r="28" spans="3:7" ht="12.75">
      <c r="C28" s="5" t="s">
        <v>219</v>
      </c>
      <c r="G28" s="14"/>
    </row>
    <row r="29" spans="3:7" ht="12.75">
      <c r="C29" s="5" t="s">
        <v>204</v>
      </c>
      <c r="G29" s="14"/>
    </row>
    <row r="30" spans="3:7" ht="12.75">
      <c r="C30" s="5" t="s">
        <v>208</v>
      </c>
      <c r="G30" s="14"/>
    </row>
    <row r="31" spans="3:7" ht="12.75">
      <c r="C31" s="5" t="s">
        <v>209</v>
      </c>
      <c r="G31" s="14"/>
    </row>
    <row r="32" spans="3:7" ht="12.75">
      <c r="C32" s="5" t="s">
        <v>210</v>
      </c>
      <c r="G32" s="14"/>
    </row>
    <row r="33" spans="3:7" ht="12.75">
      <c r="C33" s="5" t="s">
        <v>215</v>
      </c>
      <c r="G33" s="14"/>
    </row>
    <row r="34" spans="3:7" ht="12.75">
      <c r="C34" s="5" t="s">
        <v>211</v>
      </c>
      <c r="G34" s="14"/>
    </row>
    <row r="35" spans="3:7" ht="12.75">
      <c r="C35" s="5" t="s">
        <v>216</v>
      </c>
      <c r="G35" s="14"/>
    </row>
    <row r="36" spans="1:7" ht="12.75">
      <c r="A36" s="9">
        <v>3</v>
      </c>
      <c r="B36" s="3" t="s">
        <v>123</v>
      </c>
      <c r="C36" s="5" t="s">
        <v>124</v>
      </c>
      <c r="D36" s="3" t="s">
        <v>26</v>
      </c>
      <c r="E36" s="3">
        <v>3.5</v>
      </c>
      <c r="F36" s="6"/>
      <c r="G36" s="14">
        <f aca="true" t="shared" si="0" ref="G36:G37">+F36*E36</f>
        <v>0</v>
      </c>
    </row>
    <row r="37" spans="1:7" ht="12.75">
      <c r="A37" s="9">
        <v>4</v>
      </c>
      <c r="B37" s="3" t="s">
        <v>118</v>
      </c>
      <c r="C37" s="5" t="s">
        <v>119</v>
      </c>
      <c r="D37" s="3" t="s">
        <v>26</v>
      </c>
      <c r="E37" s="3">
        <v>3.5</v>
      </c>
      <c r="F37" s="6"/>
      <c r="G37" s="14">
        <f t="shared" si="0"/>
        <v>0</v>
      </c>
    </row>
    <row r="38" spans="3:7" ht="12.75">
      <c r="C38" s="5" t="s">
        <v>120</v>
      </c>
      <c r="G38" s="14"/>
    </row>
    <row r="39" spans="1:7" ht="12.75">
      <c r="A39" s="9">
        <v>5</v>
      </c>
      <c r="B39" s="3" t="s">
        <v>218</v>
      </c>
      <c r="C39" s="5" t="s">
        <v>217</v>
      </c>
      <c r="D39" s="3" t="s">
        <v>26</v>
      </c>
      <c r="E39" s="3">
        <v>3.5</v>
      </c>
      <c r="F39" s="6"/>
      <c r="G39" s="14">
        <f aca="true" t="shared" si="1" ref="G39:G40">+F39*E39</f>
        <v>0</v>
      </c>
    </row>
    <row r="40" spans="1:7" ht="12.75">
      <c r="A40" s="9">
        <v>6</v>
      </c>
      <c r="B40" s="7" t="s">
        <v>10</v>
      </c>
      <c r="C40" s="3" t="s">
        <v>9</v>
      </c>
      <c r="D40" s="3" t="s">
        <v>13</v>
      </c>
      <c r="E40" s="3">
        <v>0.7</v>
      </c>
      <c r="F40" s="6"/>
      <c r="G40" s="14">
        <f t="shared" si="1"/>
        <v>0</v>
      </c>
    </row>
    <row r="41" spans="2:7" ht="12.75">
      <c r="B41" s="7"/>
      <c r="C41" s="3" t="s">
        <v>135</v>
      </c>
      <c r="G41" s="14"/>
    </row>
    <row r="42" spans="1:7" ht="12.75">
      <c r="A42" s="9">
        <v>7</v>
      </c>
      <c r="B42" s="3" t="s">
        <v>11</v>
      </c>
      <c r="C42" s="3" t="s">
        <v>12</v>
      </c>
      <c r="D42" s="3" t="s">
        <v>13</v>
      </c>
      <c r="E42" s="3">
        <v>0.7</v>
      </c>
      <c r="F42" s="6"/>
      <c r="G42" s="14">
        <f aca="true" t="shared" si="2" ref="G42:G46">+F42*E42</f>
        <v>0</v>
      </c>
    </row>
    <row r="43" spans="1:7" ht="12.75">
      <c r="A43" s="9">
        <v>8</v>
      </c>
      <c r="B43" s="3" t="s">
        <v>14</v>
      </c>
      <c r="C43" s="3" t="s">
        <v>15</v>
      </c>
      <c r="D43" s="3" t="s">
        <v>13</v>
      </c>
      <c r="E43" s="3">
        <v>0.7</v>
      </c>
      <c r="F43" s="6"/>
      <c r="G43" s="14">
        <f t="shared" si="2"/>
        <v>0</v>
      </c>
    </row>
    <row r="44" spans="1:7" ht="12.75">
      <c r="A44" s="9">
        <v>9</v>
      </c>
      <c r="B44" s="3" t="s">
        <v>16</v>
      </c>
      <c r="C44" s="3" t="s">
        <v>17</v>
      </c>
      <c r="D44" s="3" t="s">
        <v>13</v>
      </c>
      <c r="E44" s="3">
        <v>0.7</v>
      </c>
      <c r="F44" s="6"/>
      <c r="G44" s="14">
        <f t="shared" si="2"/>
        <v>0</v>
      </c>
    </row>
    <row r="45" spans="1:7" ht="12.75">
      <c r="A45" s="9">
        <v>10</v>
      </c>
      <c r="B45" s="3" t="s">
        <v>18</v>
      </c>
      <c r="C45" s="3" t="s">
        <v>19</v>
      </c>
      <c r="D45" s="3" t="s">
        <v>13</v>
      </c>
      <c r="E45" s="3">
        <v>0.7</v>
      </c>
      <c r="F45" s="6"/>
      <c r="G45" s="14">
        <f t="shared" si="2"/>
        <v>0</v>
      </c>
    </row>
    <row r="46" spans="1:7" ht="12.75">
      <c r="A46" s="9">
        <v>11</v>
      </c>
      <c r="B46" s="3" t="s">
        <v>57</v>
      </c>
      <c r="C46" s="3" t="s">
        <v>58</v>
      </c>
      <c r="D46" s="3" t="s">
        <v>13</v>
      </c>
      <c r="E46" s="3">
        <v>0.7</v>
      </c>
      <c r="F46" s="6"/>
      <c r="G46" s="14">
        <f t="shared" si="2"/>
        <v>0</v>
      </c>
    </row>
    <row r="47" ht="12.75">
      <c r="G47" s="14"/>
    </row>
    <row r="48" spans="2:7" ht="12.75">
      <c r="B48" s="4">
        <v>2</v>
      </c>
      <c r="C48" s="4" t="s">
        <v>20</v>
      </c>
      <c r="G48" s="14"/>
    </row>
    <row r="49" spans="1:7" ht="12.75">
      <c r="A49" s="9">
        <v>12</v>
      </c>
      <c r="B49" s="3" t="s">
        <v>21</v>
      </c>
      <c r="C49" s="3" t="s">
        <v>22</v>
      </c>
      <c r="D49" s="3" t="s">
        <v>13</v>
      </c>
      <c r="E49" s="3">
        <v>1</v>
      </c>
      <c r="F49" s="6"/>
      <c r="G49" s="14">
        <f>+F49*E49</f>
        <v>0</v>
      </c>
    </row>
    <row r="50" spans="3:13" ht="12.75">
      <c r="C50" s="3" t="s">
        <v>139</v>
      </c>
      <c r="G50" s="14"/>
      <c r="M50" s="3">
        <v>1</v>
      </c>
    </row>
    <row r="51" spans="7:13" ht="12.75">
      <c r="G51" s="14"/>
      <c r="M51" s="3"/>
    </row>
    <row r="52" spans="2:13" ht="12.75">
      <c r="B52" s="4">
        <v>3</v>
      </c>
      <c r="C52" s="4" t="s">
        <v>23</v>
      </c>
      <c r="G52" s="14"/>
      <c r="M52" s="3"/>
    </row>
    <row r="53" spans="1:7" ht="12.75">
      <c r="A53" s="9">
        <v>13</v>
      </c>
      <c r="B53" s="5">
        <v>3001</v>
      </c>
      <c r="C53" s="5" t="s">
        <v>162</v>
      </c>
      <c r="D53" s="3" t="s">
        <v>13</v>
      </c>
      <c r="E53" s="3">
        <v>0.5</v>
      </c>
      <c r="F53" s="6"/>
      <c r="G53" s="14">
        <f aca="true" t="shared" si="3" ref="G53:G55">+F53*E53</f>
        <v>0</v>
      </c>
    </row>
    <row r="54" spans="1:7" ht="12.75">
      <c r="A54" s="9">
        <v>14</v>
      </c>
      <c r="B54" s="5">
        <v>3002</v>
      </c>
      <c r="C54" s="5" t="s">
        <v>205</v>
      </c>
      <c r="D54" s="3" t="s">
        <v>13</v>
      </c>
      <c r="E54" s="3">
        <v>0.1</v>
      </c>
      <c r="F54" s="6"/>
      <c r="G54" s="14">
        <f t="shared" si="3"/>
        <v>0</v>
      </c>
    </row>
    <row r="55" spans="1:7" ht="12.75">
      <c r="A55" s="9">
        <v>15</v>
      </c>
      <c r="B55" s="3" t="s">
        <v>87</v>
      </c>
      <c r="C55" s="3" t="s">
        <v>88</v>
      </c>
      <c r="D55" s="3" t="s">
        <v>13</v>
      </c>
      <c r="E55" s="3">
        <v>3.18</v>
      </c>
      <c r="F55" s="6"/>
      <c r="G55" s="14">
        <f t="shared" si="3"/>
        <v>0</v>
      </c>
    </row>
    <row r="56" spans="3:7" ht="12.75">
      <c r="C56" s="3" t="s">
        <v>89</v>
      </c>
      <c r="G56" s="14"/>
    </row>
    <row r="57" spans="1:7" ht="12.75">
      <c r="A57" s="9">
        <v>16</v>
      </c>
      <c r="B57" s="3" t="s">
        <v>94</v>
      </c>
      <c r="C57" s="3" t="s">
        <v>95</v>
      </c>
      <c r="D57" s="3" t="s">
        <v>96</v>
      </c>
      <c r="E57" s="3">
        <v>11.1</v>
      </c>
      <c r="F57" s="6"/>
      <c r="G57" s="14">
        <f>+F57*E57</f>
        <v>0</v>
      </c>
    </row>
    <row r="58" spans="3:7" ht="12.75">
      <c r="C58" s="3" t="s">
        <v>91</v>
      </c>
      <c r="G58" s="14"/>
    </row>
    <row r="59" spans="3:7" ht="12.75">
      <c r="C59" s="3" t="s">
        <v>92</v>
      </c>
      <c r="G59" s="14"/>
    </row>
    <row r="60" spans="1:7" ht="12.75">
      <c r="A60" s="9">
        <v>17</v>
      </c>
      <c r="B60" s="3" t="s">
        <v>137</v>
      </c>
      <c r="C60" s="3" t="s">
        <v>25</v>
      </c>
      <c r="D60" s="3" t="s">
        <v>26</v>
      </c>
      <c r="E60" s="3">
        <v>0.048</v>
      </c>
      <c r="F60" s="6"/>
      <c r="G60" s="14">
        <f>+F60*E60</f>
        <v>0</v>
      </c>
    </row>
    <row r="61" spans="3:7" ht="12.75">
      <c r="C61" s="3" t="s">
        <v>138</v>
      </c>
      <c r="G61" s="14"/>
    </row>
    <row r="62" spans="3:7" ht="12.75">
      <c r="C62" s="3" t="s">
        <v>147</v>
      </c>
      <c r="G62" s="14"/>
    </row>
    <row r="63" spans="3:7" ht="12.75">
      <c r="C63" s="3" t="s">
        <v>136</v>
      </c>
      <c r="G63" s="14"/>
    </row>
    <row r="64" spans="1:7" ht="12.75">
      <c r="A64" s="9">
        <v>18</v>
      </c>
      <c r="B64" s="3">
        <v>3003</v>
      </c>
      <c r="C64" s="3" t="s">
        <v>140</v>
      </c>
      <c r="D64" s="3" t="s">
        <v>26</v>
      </c>
      <c r="E64" s="3">
        <v>0.048</v>
      </c>
      <c r="F64" s="6"/>
      <c r="G64" s="14">
        <f>+F64*E64</f>
        <v>0</v>
      </c>
    </row>
    <row r="65" spans="3:7" ht="12.75">
      <c r="C65" s="3" t="s">
        <v>90</v>
      </c>
      <c r="G65" s="14"/>
    </row>
    <row r="66" spans="1:7" ht="12.75">
      <c r="A66" s="9">
        <v>19</v>
      </c>
      <c r="B66" s="3" t="s">
        <v>79</v>
      </c>
      <c r="C66" s="3" t="s">
        <v>80</v>
      </c>
      <c r="D66" s="3" t="s">
        <v>13</v>
      </c>
      <c r="E66" s="3">
        <v>0.126</v>
      </c>
      <c r="F66" s="6"/>
      <c r="G66" s="14">
        <f>+F66*E66</f>
        <v>0</v>
      </c>
    </row>
    <row r="67" spans="3:7" ht="12.75">
      <c r="C67" s="3" t="s">
        <v>145</v>
      </c>
      <c r="G67" s="14"/>
    </row>
    <row r="68" spans="1:7" ht="12.75">
      <c r="A68" s="9">
        <v>20</v>
      </c>
      <c r="B68" s="3" t="s">
        <v>81</v>
      </c>
      <c r="C68" s="3" t="s">
        <v>93</v>
      </c>
      <c r="D68" s="3" t="s">
        <v>26</v>
      </c>
      <c r="E68" s="3">
        <v>0.33</v>
      </c>
      <c r="F68" s="6"/>
      <c r="G68" s="14">
        <f>+F68*E68</f>
        <v>0</v>
      </c>
    </row>
    <row r="69" spans="3:7" ht="12.75">
      <c r="C69" s="3" t="s">
        <v>146</v>
      </c>
      <c r="G69" s="14"/>
    </row>
    <row r="70" ht="12.75">
      <c r="G70" s="14"/>
    </row>
    <row r="71" spans="2:7" ht="12.75">
      <c r="B71" s="4">
        <v>4</v>
      </c>
      <c r="C71" s="4" t="s">
        <v>141</v>
      </c>
      <c r="G71" s="14"/>
    </row>
    <row r="72" spans="1:7" ht="12.75">
      <c r="A72" s="9">
        <v>21</v>
      </c>
      <c r="B72" s="3">
        <v>4001</v>
      </c>
      <c r="C72" s="3" t="s">
        <v>142</v>
      </c>
      <c r="D72" s="3" t="s">
        <v>13</v>
      </c>
      <c r="E72" s="3">
        <v>0.11</v>
      </c>
      <c r="F72" s="6"/>
      <c r="G72" s="14">
        <f>+F72*E72</f>
        <v>0</v>
      </c>
    </row>
    <row r="73" spans="3:7" ht="12.75">
      <c r="C73" s="3" t="s">
        <v>153</v>
      </c>
      <c r="G73" s="14"/>
    </row>
    <row r="74" spans="1:7" ht="12.75">
      <c r="A74" s="9">
        <v>22</v>
      </c>
      <c r="B74" s="3" t="s">
        <v>151</v>
      </c>
      <c r="C74" s="3" t="s">
        <v>150</v>
      </c>
      <c r="D74" s="3" t="s">
        <v>13</v>
      </c>
      <c r="E74" s="3">
        <v>1.75</v>
      </c>
      <c r="F74" s="6"/>
      <c r="G74" s="14">
        <f>+F74*E74</f>
        <v>0</v>
      </c>
    </row>
    <row r="75" spans="3:7" ht="12.75">
      <c r="C75" s="3" t="s">
        <v>143</v>
      </c>
      <c r="G75" s="14"/>
    </row>
    <row r="76" spans="3:7" ht="12.75">
      <c r="C76" s="3" t="s">
        <v>154</v>
      </c>
      <c r="G76" s="14"/>
    </row>
    <row r="77" spans="1:7" ht="12.75">
      <c r="A77" s="9">
        <v>23</v>
      </c>
      <c r="B77" s="3" t="s">
        <v>155</v>
      </c>
      <c r="C77" s="3" t="s">
        <v>156</v>
      </c>
      <c r="D77" s="3" t="s">
        <v>26</v>
      </c>
      <c r="E77" s="3">
        <v>0.1</v>
      </c>
      <c r="F77" s="6"/>
      <c r="G77" s="14">
        <f>+F77*E77</f>
        <v>0</v>
      </c>
    </row>
    <row r="78" spans="3:7" ht="12.75">
      <c r="C78" s="3" t="s">
        <v>148</v>
      </c>
      <c r="G78" s="14"/>
    </row>
    <row r="79" spans="3:7" ht="12.75">
      <c r="C79" s="3" t="s">
        <v>157</v>
      </c>
      <c r="G79" s="14"/>
    </row>
    <row r="80" spans="1:7" ht="12.75">
      <c r="A80" s="9">
        <v>24</v>
      </c>
      <c r="B80" s="3">
        <v>4002</v>
      </c>
      <c r="C80" s="3" t="s">
        <v>144</v>
      </c>
      <c r="D80" s="3" t="s">
        <v>13</v>
      </c>
      <c r="E80" s="3">
        <v>0.6</v>
      </c>
      <c r="F80" s="6"/>
      <c r="G80" s="14">
        <f>+F80*E80</f>
        <v>0</v>
      </c>
    </row>
    <row r="81" spans="3:7" ht="12.75">
      <c r="C81" s="3" t="s">
        <v>158</v>
      </c>
      <c r="G81" s="14"/>
    </row>
    <row r="82" spans="1:7" ht="12.75">
      <c r="A82" s="9">
        <v>25</v>
      </c>
      <c r="B82" s="3">
        <v>4003</v>
      </c>
      <c r="C82" s="3" t="s">
        <v>152</v>
      </c>
      <c r="D82" s="3" t="s">
        <v>29</v>
      </c>
      <c r="E82" s="3">
        <v>12</v>
      </c>
      <c r="F82" s="6"/>
      <c r="G82" s="14">
        <f>+F82*E82</f>
        <v>0</v>
      </c>
    </row>
    <row r="83" ht="12.75">
      <c r="G83" s="14"/>
    </row>
    <row r="84" spans="2:7" ht="12.75">
      <c r="B84" s="4">
        <v>6</v>
      </c>
      <c r="C84" s="4" t="s">
        <v>27</v>
      </c>
      <c r="G84" s="14"/>
    </row>
    <row r="85" spans="1:7" ht="12.75">
      <c r="A85" s="9">
        <v>26</v>
      </c>
      <c r="B85" s="3" t="s">
        <v>125</v>
      </c>
      <c r="C85" s="3" t="s">
        <v>28</v>
      </c>
      <c r="D85" s="3" t="s">
        <v>29</v>
      </c>
      <c r="E85" s="3">
        <v>16</v>
      </c>
      <c r="F85" s="6"/>
      <c r="G85" s="14">
        <f>+F85*E85</f>
        <v>0</v>
      </c>
    </row>
    <row r="86" spans="3:7" ht="12.75">
      <c r="C86" s="3" t="s">
        <v>126</v>
      </c>
      <c r="G86" s="14"/>
    </row>
    <row r="87" spans="1:7" ht="12.75">
      <c r="A87" s="9">
        <v>27</v>
      </c>
      <c r="B87" s="3">
        <v>6001</v>
      </c>
      <c r="C87" s="3" t="s">
        <v>127</v>
      </c>
      <c r="D87" s="3" t="s">
        <v>29</v>
      </c>
      <c r="E87" s="3">
        <v>32</v>
      </c>
      <c r="F87" s="6"/>
      <c r="G87" s="14">
        <f>+F87*E87</f>
        <v>0</v>
      </c>
    </row>
    <row r="88" spans="3:7" ht="12.75">
      <c r="C88" s="3" t="s">
        <v>159</v>
      </c>
      <c r="G88" s="14"/>
    </row>
    <row r="89" spans="1:7" ht="12.75">
      <c r="A89" s="9">
        <v>28</v>
      </c>
      <c r="B89" s="3" t="s">
        <v>30</v>
      </c>
      <c r="C89" s="3" t="s">
        <v>31</v>
      </c>
      <c r="D89" s="3" t="s">
        <v>29</v>
      </c>
      <c r="E89" s="3">
        <v>16</v>
      </c>
      <c r="F89" s="6"/>
      <c r="G89" s="14">
        <f>+F89*E89</f>
        <v>0</v>
      </c>
    </row>
    <row r="90" spans="3:7" ht="12.75">
      <c r="C90" s="3" t="s">
        <v>161</v>
      </c>
      <c r="G90" s="14"/>
    </row>
    <row r="91" spans="1:7" ht="12.75">
      <c r="A91" s="9">
        <v>29</v>
      </c>
      <c r="B91" s="3" t="s">
        <v>128</v>
      </c>
      <c r="C91" s="3" t="s">
        <v>129</v>
      </c>
      <c r="F91" s="6"/>
      <c r="G91" s="14"/>
    </row>
    <row r="92" spans="3:7" ht="12.75">
      <c r="C92" s="3" t="s">
        <v>160</v>
      </c>
      <c r="D92" s="3" t="s">
        <v>29</v>
      </c>
      <c r="E92" s="3">
        <v>5</v>
      </c>
      <c r="G92" s="14">
        <f>+F92*E92</f>
        <v>0</v>
      </c>
    </row>
    <row r="93" spans="1:7" ht="12.75">
      <c r="A93" s="9">
        <v>30</v>
      </c>
      <c r="B93" s="3" t="s">
        <v>130</v>
      </c>
      <c r="C93" s="3" t="s">
        <v>131</v>
      </c>
      <c r="F93" s="6"/>
      <c r="G93" s="14"/>
    </row>
    <row r="94" spans="3:7" ht="12.75">
      <c r="C94" s="3" t="s">
        <v>132</v>
      </c>
      <c r="D94" s="3" t="s">
        <v>29</v>
      </c>
      <c r="G94" s="14"/>
    </row>
    <row r="95" spans="1:7" ht="12.75">
      <c r="A95" s="9">
        <v>31</v>
      </c>
      <c r="B95" s="3" t="s">
        <v>32</v>
      </c>
      <c r="C95" s="3" t="s">
        <v>33</v>
      </c>
      <c r="D95" s="3" t="s">
        <v>24</v>
      </c>
      <c r="E95" s="3">
        <v>2</v>
      </c>
      <c r="F95" s="6"/>
      <c r="G95" s="14">
        <f aca="true" t="shared" si="4" ref="G95:G97">+F95*E95</f>
        <v>0</v>
      </c>
    </row>
    <row r="96" spans="1:7" ht="12.75">
      <c r="A96" s="9">
        <v>32</v>
      </c>
      <c r="B96" s="3">
        <v>6002</v>
      </c>
      <c r="C96" s="3" t="s">
        <v>34</v>
      </c>
      <c r="D96" s="3" t="s">
        <v>24</v>
      </c>
      <c r="E96" s="3">
        <v>2</v>
      </c>
      <c r="F96" s="6"/>
      <c r="G96" s="14">
        <f t="shared" si="4"/>
        <v>0</v>
      </c>
    </row>
    <row r="97" spans="1:7" ht="12.75">
      <c r="A97" s="9">
        <v>33</v>
      </c>
      <c r="B97" s="3">
        <v>6003</v>
      </c>
      <c r="C97" s="3" t="s">
        <v>269</v>
      </c>
      <c r="D97" s="3" t="s">
        <v>24</v>
      </c>
      <c r="E97" s="3">
        <v>2</v>
      </c>
      <c r="F97" s="6"/>
      <c r="G97" s="14">
        <f t="shared" si="4"/>
        <v>0</v>
      </c>
    </row>
    <row r="98" ht="12.75">
      <c r="G98" s="14"/>
    </row>
    <row r="99" spans="2:7" ht="12.75">
      <c r="B99" s="4">
        <v>9</v>
      </c>
      <c r="C99" s="4" t="s">
        <v>35</v>
      </c>
      <c r="G99" s="14"/>
    </row>
    <row r="100" spans="1:7" ht="12.75">
      <c r="A100" s="9">
        <v>34</v>
      </c>
      <c r="B100" s="5">
        <v>9001</v>
      </c>
      <c r="C100" s="5" t="s">
        <v>84</v>
      </c>
      <c r="D100" s="3" t="s">
        <v>67</v>
      </c>
      <c r="E100" s="3">
        <v>1</v>
      </c>
      <c r="F100" s="6"/>
      <c r="G100" s="14">
        <f>+F100*E100</f>
        <v>0</v>
      </c>
    </row>
    <row r="101" spans="2:7" ht="12.75">
      <c r="B101" s="4"/>
      <c r="C101" s="5" t="s">
        <v>85</v>
      </c>
      <c r="G101" s="14"/>
    </row>
    <row r="102" spans="1:7" ht="12.75">
      <c r="A102" s="9">
        <v>35</v>
      </c>
      <c r="B102" s="5">
        <v>9002</v>
      </c>
      <c r="C102" s="5" t="s">
        <v>86</v>
      </c>
      <c r="D102" s="3" t="s">
        <v>67</v>
      </c>
      <c r="E102" s="3">
        <v>1</v>
      </c>
      <c r="F102" s="6"/>
      <c r="G102" s="14">
        <f aca="true" t="shared" si="5" ref="G102:G104">+F102*E102</f>
        <v>0</v>
      </c>
    </row>
    <row r="103" spans="1:7" ht="12.75">
      <c r="A103" s="9">
        <v>36</v>
      </c>
      <c r="B103" s="5">
        <v>9003</v>
      </c>
      <c r="C103" s="5" t="s">
        <v>206</v>
      </c>
      <c r="D103" s="3" t="s">
        <v>29</v>
      </c>
      <c r="E103" s="3">
        <v>13</v>
      </c>
      <c r="F103" s="6"/>
      <c r="G103" s="14">
        <f t="shared" si="5"/>
        <v>0</v>
      </c>
    </row>
    <row r="104" spans="1:7" ht="12.75">
      <c r="A104" s="9">
        <v>37</v>
      </c>
      <c r="B104" s="5">
        <v>9004</v>
      </c>
      <c r="C104" s="5" t="s">
        <v>207</v>
      </c>
      <c r="D104" s="3" t="s">
        <v>67</v>
      </c>
      <c r="E104" s="3">
        <v>1</v>
      </c>
      <c r="F104" s="6"/>
      <c r="G104" s="14">
        <f t="shared" si="5"/>
        <v>0</v>
      </c>
    </row>
    <row r="105" spans="1:7" ht="12.75">
      <c r="A105" s="9">
        <v>38</v>
      </c>
      <c r="B105" s="5">
        <v>9005</v>
      </c>
      <c r="C105" s="5" t="s">
        <v>222</v>
      </c>
      <c r="F105" s="6"/>
      <c r="G105" s="14"/>
    </row>
    <row r="106" spans="2:7" ht="12.75">
      <c r="B106" s="5"/>
      <c r="C106" s="5" t="s">
        <v>223</v>
      </c>
      <c r="D106" s="3" t="s">
        <v>67</v>
      </c>
      <c r="E106" s="3">
        <v>1</v>
      </c>
      <c r="G106" s="14">
        <f>+F106*E106</f>
        <v>0</v>
      </c>
    </row>
    <row r="107" spans="2:7" ht="12.75">
      <c r="B107" s="5"/>
      <c r="C107" s="5"/>
      <c r="G107" s="14"/>
    </row>
    <row r="108" spans="2:7" ht="12.75">
      <c r="B108" s="4">
        <v>99</v>
      </c>
      <c r="C108" s="4" t="s">
        <v>76</v>
      </c>
      <c r="G108" s="14"/>
    </row>
    <row r="109" spans="1:7" ht="12.75">
      <c r="A109" s="9">
        <v>39</v>
      </c>
      <c r="B109" s="3" t="s">
        <v>77</v>
      </c>
      <c r="C109" s="5" t="s">
        <v>78</v>
      </c>
      <c r="D109" s="3" t="s">
        <v>26</v>
      </c>
      <c r="F109" s="6"/>
      <c r="G109" s="14"/>
    </row>
    <row r="110" spans="3:7" ht="12.75">
      <c r="C110" s="5"/>
      <c r="G110" s="14"/>
    </row>
    <row r="111" spans="2:7" ht="12.75">
      <c r="B111" s="4" t="s">
        <v>36</v>
      </c>
      <c r="C111" s="4" t="s">
        <v>37</v>
      </c>
      <c r="G111" s="14"/>
    </row>
    <row r="112" ht="12.75">
      <c r="G112" s="14"/>
    </row>
    <row r="113" spans="2:7" ht="12.75">
      <c r="B113" s="4">
        <v>711</v>
      </c>
      <c r="C113" s="4" t="s">
        <v>163</v>
      </c>
      <c r="G113" s="14"/>
    </row>
    <row r="114" spans="1:7" ht="12.75">
      <c r="A114" s="9">
        <v>40</v>
      </c>
      <c r="B114" s="5" t="s">
        <v>164</v>
      </c>
      <c r="C114" s="5" t="s">
        <v>165</v>
      </c>
      <c r="D114" s="3" t="s">
        <v>29</v>
      </c>
      <c r="E114" s="3">
        <v>13</v>
      </c>
      <c r="F114" s="6"/>
      <c r="G114" s="14">
        <f>+F114*E114</f>
        <v>0</v>
      </c>
    </row>
    <row r="115" spans="2:7" ht="12.75">
      <c r="B115" s="5"/>
      <c r="C115" s="5" t="s">
        <v>199</v>
      </c>
      <c r="G115" s="14"/>
    </row>
    <row r="116" spans="1:7" ht="12.75">
      <c r="A116" s="9">
        <v>41</v>
      </c>
      <c r="B116" s="5" t="s">
        <v>166</v>
      </c>
      <c r="C116" s="5" t="s">
        <v>167</v>
      </c>
      <c r="D116" s="3" t="s">
        <v>29</v>
      </c>
      <c r="E116" s="3">
        <v>13</v>
      </c>
      <c r="F116" s="6"/>
      <c r="G116" s="14">
        <f aca="true" t="shared" si="6" ref="G116:G118">+F116*E116</f>
        <v>0</v>
      </c>
    </row>
    <row r="117" spans="1:7" ht="12.75">
      <c r="A117" s="9">
        <v>42</v>
      </c>
      <c r="B117" s="5" t="s">
        <v>168</v>
      </c>
      <c r="C117" s="5" t="s">
        <v>169</v>
      </c>
      <c r="D117" s="3" t="s">
        <v>29</v>
      </c>
      <c r="E117" s="3">
        <v>13</v>
      </c>
      <c r="F117" s="6"/>
      <c r="G117" s="14">
        <f t="shared" si="6"/>
        <v>0</v>
      </c>
    </row>
    <row r="118" spans="1:7" ht="12.75">
      <c r="A118" s="9">
        <v>43</v>
      </c>
      <c r="B118" s="3">
        <v>71101</v>
      </c>
      <c r="C118" s="5" t="s">
        <v>201</v>
      </c>
      <c r="D118" s="3" t="s">
        <v>29</v>
      </c>
      <c r="E118" s="3">
        <v>13</v>
      </c>
      <c r="F118" s="6"/>
      <c r="G118" s="14">
        <f t="shared" si="6"/>
        <v>0</v>
      </c>
    </row>
    <row r="119" spans="3:7" ht="12.75">
      <c r="C119" s="5" t="s">
        <v>200</v>
      </c>
      <c r="G119" s="14"/>
    </row>
    <row r="120" spans="1:7" ht="12.75">
      <c r="A120" s="9">
        <v>44</v>
      </c>
      <c r="B120" s="3" t="s">
        <v>170</v>
      </c>
      <c r="C120" s="5" t="s">
        <v>171</v>
      </c>
      <c r="D120" s="3" t="s">
        <v>98</v>
      </c>
      <c r="F120" s="6"/>
      <c r="G120" s="14"/>
    </row>
    <row r="121" spans="3:7" ht="12.75">
      <c r="C121" s="5"/>
      <c r="G121" s="14"/>
    </row>
    <row r="122" spans="2:7" ht="12.75">
      <c r="B122" s="4">
        <v>712</v>
      </c>
      <c r="C122" s="4" t="s">
        <v>172</v>
      </c>
      <c r="G122" s="14"/>
    </row>
    <row r="123" spans="1:7" ht="12.75">
      <c r="A123" s="9">
        <v>45</v>
      </c>
      <c r="B123" s="3" t="s">
        <v>173</v>
      </c>
      <c r="C123" s="5" t="s">
        <v>174</v>
      </c>
      <c r="F123" s="6"/>
      <c r="G123" s="14"/>
    </row>
    <row r="124" spans="3:7" ht="12.75">
      <c r="C124" s="5" t="s">
        <v>175</v>
      </c>
      <c r="D124" s="3" t="s">
        <v>29</v>
      </c>
      <c r="E124" s="3">
        <v>14</v>
      </c>
      <c r="G124" s="14">
        <f>+F124*E124</f>
        <v>0</v>
      </c>
    </row>
    <row r="125" spans="3:7" ht="12.75">
      <c r="C125" s="5" t="s">
        <v>202</v>
      </c>
      <c r="G125" s="14"/>
    </row>
    <row r="126" spans="3:7" ht="12.75">
      <c r="C126" s="5"/>
      <c r="G126" s="14"/>
    </row>
    <row r="127" spans="2:7" ht="12.75">
      <c r="B127" s="4">
        <v>713</v>
      </c>
      <c r="C127" s="4" t="s">
        <v>176</v>
      </c>
      <c r="G127" s="14"/>
    </row>
    <row r="128" spans="1:7" ht="12.75">
      <c r="A128" s="9">
        <v>46</v>
      </c>
      <c r="B128" s="3">
        <v>71301</v>
      </c>
      <c r="C128" s="5" t="s">
        <v>195</v>
      </c>
      <c r="D128" s="3" t="s">
        <v>29</v>
      </c>
      <c r="E128" s="3">
        <v>17</v>
      </c>
      <c r="F128" s="6"/>
      <c r="G128" s="14">
        <f aca="true" t="shared" si="7" ref="G128:G130">+F128*E128</f>
        <v>0</v>
      </c>
    </row>
    <row r="129" spans="1:7" ht="12.75">
      <c r="A129" s="9">
        <v>47</v>
      </c>
      <c r="B129" s="3">
        <v>71302</v>
      </c>
      <c r="C129" s="5" t="s">
        <v>196</v>
      </c>
      <c r="D129" s="3" t="s">
        <v>29</v>
      </c>
      <c r="E129" s="3">
        <v>17</v>
      </c>
      <c r="F129" s="6"/>
      <c r="G129" s="14">
        <f t="shared" si="7"/>
        <v>0</v>
      </c>
    </row>
    <row r="130" spans="1:7" ht="12.75">
      <c r="A130" s="9">
        <v>48</v>
      </c>
      <c r="B130" s="3">
        <v>71303</v>
      </c>
      <c r="C130" s="5" t="s">
        <v>197</v>
      </c>
      <c r="D130" s="3" t="s">
        <v>29</v>
      </c>
      <c r="E130" s="3">
        <v>17</v>
      </c>
      <c r="F130" s="6"/>
      <c r="G130" s="14">
        <f t="shared" si="7"/>
        <v>0</v>
      </c>
    </row>
    <row r="131" spans="1:7" ht="12.75">
      <c r="A131" s="9">
        <v>49</v>
      </c>
      <c r="B131" s="3" t="s">
        <v>231</v>
      </c>
      <c r="C131" s="5" t="s">
        <v>212</v>
      </c>
      <c r="F131" s="6"/>
      <c r="G131" s="14"/>
    </row>
    <row r="132" spans="3:7" ht="12.75">
      <c r="C132" s="5"/>
      <c r="G132" s="14"/>
    </row>
    <row r="133" spans="2:7" ht="12.75">
      <c r="B133" s="4">
        <v>762</v>
      </c>
      <c r="C133" s="4" t="s">
        <v>38</v>
      </c>
      <c r="G133" s="14"/>
    </row>
    <row r="134" spans="1:7" ht="12.75">
      <c r="A134" s="9">
        <v>50</v>
      </c>
      <c r="B134" s="5" t="s">
        <v>109</v>
      </c>
      <c r="C134" s="5" t="s">
        <v>110</v>
      </c>
      <c r="D134" s="3" t="s">
        <v>24</v>
      </c>
      <c r="E134" s="3">
        <v>5</v>
      </c>
      <c r="F134" s="6"/>
      <c r="G134" s="14">
        <f>+F134*E134</f>
        <v>0</v>
      </c>
    </row>
    <row r="135" spans="2:7" ht="12.75">
      <c r="B135" s="5"/>
      <c r="C135" s="5" t="s">
        <v>111</v>
      </c>
      <c r="G135" s="14"/>
    </row>
    <row r="136" spans="1:7" ht="12.75">
      <c r="A136" s="9">
        <v>51</v>
      </c>
      <c r="B136" s="5">
        <v>30900133</v>
      </c>
      <c r="C136" s="5" t="s">
        <v>112</v>
      </c>
      <c r="D136" s="3" t="s">
        <v>24</v>
      </c>
      <c r="E136" s="3">
        <v>5</v>
      </c>
      <c r="F136" s="6"/>
      <c r="G136" s="14">
        <f aca="true" t="shared" si="8" ref="G136:G137">+F136*E136</f>
        <v>0</v>
      </c>
    </row>
    <row r="137" spans="1:7" ht="12.75">
      <c r="A137" s="9">
        <v>52</v>
      </c>
      <c r="B137" s="5" t="s">
        <v>100</v>
      </c>
      <c r="C137" s="5" t="s">
        <v>101</v>
      </c>
      <c r="D137" s="3" t="s">
        <v>45</v>
      </c>
      <c r="E137" s="3">
        <v>31.5</v>
      </c>
      <c r="F137" s="6"/>
      <c r="G137" s="14">
        <f t="shared" si="8"/>
        <v>0</v>
      </c>
    </row>
    <row r="138" spans="2:7" ht="12.75">
      <c r="B138" s="4"/>
      <c r="C138" s="5" t="s">
        <v>183</v>
      </c>
      <c r="G138" s="14"/>
    </row>
    <row r="139" spans="2:7" ht="12.75">
      <c r="B139" s="4"/>
      <c r="C139" s="5" t="s">
        <v>184</v>
      </c>
      <c r="G139" s="14"/>
    </row>
    <row r="140" spans="2:7" ht="12.75">
      <c r="B140" s="4"/>
      <c r="C140" s="5" t="s">
        <v>185</v>
      </c>
      <c r="G140" s="14"/>
    </row>
    <row r="141" spans="2:7" ht="12.75">
      <c r="B141" s="4"/>
      <c r="C141" s="5" t="s">
        <v>186</v>
      </c>
      <c r="G141" s="14"/>
    </row>
    <row r="142" spans="2:7" ht="12.75">
      <c r="B142" s="4"/>
      <c r="C142" s="5" t="s">
        <v>187</v>
      </c>
      <c r="G142" s="14"/>
    </row>
    <row r="143" spans="1:7" ht="12.75">
      <c r="A143" s="9">
        <v>53</v>
      </c>
      <c r="B143" s="5" t="s">
        <v>106</v>
      </c>
      <c r="C143" s="5" t="s">
        <v>188</v>
      </c>
      <c r="D143" s="3" t="s">
        <v>29</v>
      </c>
      <c r="E143" s="3">
        <v>17</v>
      </c>
      <c r="F143" s="6"/>
      <c r="G143" s="14">
        <f>+F143*E143</f>
        <v>0</v>
      </c>
    </row>
    <row r="144" spans="2:7" ht="12.75">
      <c r="B144" s="5"/>
      <c r="C144" s="5" t="s">
        <v>105</v>
      </c>
      <c r="G144" s="14"/>
    </row>
    <row r="145" spans="1:7" ht="12.75">
      <c r="A145" s="9">
        <v>54</v>
      </c>
      <c r="B145" s="5" t="s">
        <v>107</v>
      </c>
      <c r="C145" s="5" t="s">
        <v>108</v>
      </c>
      <c r="D145" s="3" t="s">
        <v>29</v>
      </c>
      <c r="E145" s="3">
        <v>17</v>
      </c>
      <c r="F145" s="6"/>
      <c r="G145" s="14">
        <f>+F145*E145</f>
        <v>0</v>
      </c>
    </row>
    <row r="146" spans="2:7" ht="12.75">
      <c r="B146" s="5"/>
      <c r="C146" s="5" t="s">
        <v>105</v>
      </c>
      <c r="G146" s="14"/>
    </row>
    <row r="147" spans="1:7" ht="12.75">
      <c r="A147" s="9">
        <v>55</v>
      </c>
      <c r="B147" s="5" t="s">
        <v>102</v>
      </c>
      <c r="C147" s="5" t="s">
        <v>103</v>
      </c>
      <c r="D147" s="3" t="s">
        <v>29</v>
      </c>
      <c r="E147" s="3">
        <v>12</v>
      </c>
      <c r="F147" s="6"/>
      <c r="G147" s="14">
        <f>+F147*E147</f>
        <v>0</v>
      </c>
    </row>
    <row r="148" spans="2:7" ht="12.75">
      <c r="B148" s="5"/>
      <c r="C148" s="5" t="s">
        <v>104</v>
      </c>
      <c r="G148" s="14"/>
    </row>
    <row r="149" spans="2:7" ht="12.75">
      <c r="B149" s="5"/>
      <c r="C149" s="5" t="s">
        <v>149</v>
      </c>
      <c r="G149" s="14"/>
    </row>
    <row r="150" spans="1:7" ht="12.75">
      <c r="A150" s="9">
        <v>56</v>
      </c>
      <c r="B150" s="5">
        <v>59590</v>
      </c>
      <c r="C150" s="5" t="s">
        <v>189</v>
      </c>
      <c r="D150" s="3" t="s">
        <v>29</v>
      </c>
      <c r="E150" s="3">
        <v>12</v>
      </c>
      <c r="F150" s="6"/>
      <c r="G150" s="14">
        <f>+F150*E150</f>
        <v>0</v>
      </c>
    </row>
    <row r="151" spans="2:7" ht="12.75">
      <c r="B151" s="5"/>
      <c r="C151" s="5" t="s">
        <v>198</v>
      </c>
      <c r="G151" s="14"/>
    </row>
    <row r="152" spans="1:7" ht="12.75">
      <c r="A152" s="9">
        <v>57</v>
      </c>
      <c r="B152" s="5" t="s">
        <v>97</v>
      </c>
      <c r="C152" s="5" t="s">
        <v>75</v>
      </c>
      <c r="D152" s="3" t="s">
        <v>98</v>
      </c>
      <c r="F152" s="6"/>
      <c r="G152" s="14"/>
    </row>
    <row r="153" ht="12.75">
      <c r="G153" s="14"/>
    </row>
    <row r="154" spans="2:7" ht="12.75">
      <c r="B154" s="4">
        <v>764</v>
      </c>
      <c r="C154" s="4" t="s">
        <v>39</v>
      </c>
      <c r="G154" s="14"/>
    </row>
    <row r="155" spans="1:7" ht="12.75">
      <c r="A155" s="9">
        <v>58</v>
      </c>
      <c r="B155" s="5" t="s">
        <v>44</v>
      </c>
      <c r="C155" s="5" t="s">
        <v>177</v>
      </c>
      <c r="D155" s="3" t="s">
        <v>45</v>
      </c>
      <c r="E155" s="3">
        <v>5.3</v>
      </c>
      <c r="F155" s="6"/>
      <c r="G155" s="14">
        <f>+F155*E155</f>
        <v>0</v>
      </c>
    </row>
    <row r="156" spans="2:7" ht="12.75">
      <c r="B156" s="5"/>
      <c r="C156" s="5" t="s">
        <v>190</v>
      </c>
      <c r="G156" s="14"/>
    </row>
    <row r="157" spans="2:7" ht="12.75">
      <c r="B157" s="5"/>
      <c r="C157" s="5" t="s">
        <v>191</v>
      </c>
      <c r="G157" s="14"/>
    </row>
    <row r="158" spans="1:7" ht="12.75">
      <c r="A158" s="9">
        <v>59</v>
      </c>
      <c r="B158" s="3" t="s">
        <v>46</v>
      </c>
      <c r="C158" s="3" t="s">
        <v>178</v>
      </c>
      <c r="D158" s="3" t="s">
        <v>45</v>
      </c>
      <c r="E158" s="3">
        <v>3</v>
      </c>
      <c r="F158" s="6"/>
      <c r="G158" s="14">
        <f>+F158*E158</f>
        <v>0</v>
      </c>
    </row>
    <row r="159" spans="3:7" ht="12.75">
      <c r="C159" s="3" t="s">
        <v>192</v>
      </c>
      <c r="G159" s="14"/>
    </row>
    <row r="160" spans="1:7" ht="12.75">
      <c r="A160" s="9">
        <v>60</v>
      </c>
      <c r="B160" s="3" t="s">
        <v>224</v>
      </c>
      <c r="C160" s="3" t="s">
        <v>240</v>
      </c>
      <c r="D160" s="3" t="s">
        <v>45</v>
      </c>
      <c r="E160" s="3">
        <v>3</v>
      </c>
      <c r="F160" s="6"/>
      <c r="G160" s="14">
        <f>+F160*E160</f>
        <v>0</v>
      </c>
    </row>
    <row r="161" spans="3:7" ht="12.75">
      <c r="C161" s="3" t="s">
        <v>225</v>
      </c>
      <c r="G161" s="14"/>
    </row>
    <row r="162" spans="1:7" ht="12.75">
      <c r="A162" s="9">
        <v>61</v>
      </c>
      <c r="B162" s="3" t="s">
        <v>238</v>
      </c>
      <c r="C162" s="3" t="s">
        <v>241</v>
      </c>
      <c r="D162" s="3" t="s">
        <v>45</v>
      </c>
      <c r="E162" s="3">
        <v>3</v>
      </c>
      <c r="F162" s="6"/>
      <c r="G162" s="14">
        <f>+F162*E162</f>
        <v>0</v>
      </c>
    </row>
    <row r="163" spans="3:7" ht="12.75">
      <c r="C163" s="3" t="s">
        <v>239</v>
      </c>
      <c r="G163" s="14"/>
    </row>
    <row r="164" spans="1:7" ht="12.75">
      <c r="A164" s="9">
        <v>62</v>
      </c>
      <c r="B164" s="3" t="s">
        <v>242</v>
      </c>
      <c r="C164" s="3" t="s">
        <v>243</v>
      </c>
      <c r="D164" s="3" t="s">
        <v>45</v>
      </c>
      <c r="E164" s="3">
        <v>3.5</v>
      </c>
      <c r="F164" s="6"/>
      <c r="G164" s="14">
        <f>+F164*E164</f>
        <v>0</v>
      </c>
    </row>
    <row r="165" spans="3:7" ht="12.75">
      <c r="C165" s="3" t="s">
        <v>239</v>
      </c>
      <c r="G165" s="14"/>
    </row>
    <row r="166" spans="1:7" ht="12.75">
      <c r="A166" s="9">
        <v>63</v>
      </c>
      <c r="B166" s="3" t="s">
        <v>236</v>
      </c>
      <c r="C166" s="3" t="s">
        <v>237</v>
      </c>
      <c r="D166" s="3" t="s">
        <v>45</v>
      </c>
      <c r="E166" s="3">
        <v>11</v>
      </c>
      <c r="F166" s="6"/>
      <c r="G166" s="14">
        <f>+F166*E166</f>
        <v>0</v>
      </c>
    </row>
    <row r="167" spans="3:7" ht="12.75">
      <c r="C167" s="3" t="s">
        <v>225</v>
      </c>
      <c r="G167" s="14"/>
    </row>
    <row r="168" spans="1:7" ht="12.75">
      <c r="A168" s="9">
        <v>64</v>
      </c>
      <c r="B168" s="3" t="s">
        <v>245</v>
      </c>
      <c r="C168" s="3" t="s">
        <v>244</v>
      </c>
      <c r="D168" s="3" t="s">
        <v>45</v>
      </c>
      <c r="E168" s="3">
        <v>9</v>
      </c>
      <c r="F168" s="6"/>
      <c r="G168" s="14">
        <f>+F168*E168</f>
        <v>0</v>
      </c>
    </row>
    <row r="169" spans="3:7" ht="12.75">
      <c r="C169" s="3" t="s">
        <v>239</v>
      </c>
      <c r="G169" s="14"/>
    </row>
    <row r="170" spans="1:7" ht="12.75">
      <c r="A170" s="9">
        <v>65</v>
      </c>
      <c r="B170" s="3">
        <v>76401</v>
      </c>
      <c r="C170" s="3" t="s">
        <v>229</v>
      </c>
      <c r="D170" s="3" t="s">
        <v>67</v>
      </c>
      <c r="E170" s="3">
        <v>1</v>
      </c>
      <c r="F170" s="6"/>
      <c r="G170" s="14">
        <f>+F170*E170</f>
        <v>0</v>
      </c>
    </row>
    <row r="171" spans="3:7" ht="12.75">
      <c r="C171" s="3" t="s">
        <v>230</v>
      </c>
      <c r="G171" s="14"/>
    </row>
    <row r="172" spans="1:7" ht="12.75">
      <c r="A172" s="9">
        <v>66</v>
      </c>
      <c r="B172" s="3" t="s">
        <v>246</v>
      </c>
      <c r="C172" s="3" t="s">
        <v>247</v>
      </c>
      <c r="D172" s="3" t="s">
        <v>24</v>
      </c>
      <c r="E172" s="3">
        <v>1</v>
      </c>
      <c r="F172" s="6"/>
      <c r="G172" s="14">
        <f>+F172*E172</f>
        <v>0</v>
      </c>
    </row>
    <row r="173" spans="3:7" ht="12.75">
      <c r="C173" s="3" t="s">
        <v>248</v>
      </c>
      <c r="G173" s="14"/>
    </row>
    <row r="174" spans="3:7" ht="12.75">
      <c r="C174" s="3" t="s">
        <v>249</v>
      </c>
      <c r="G174" s="14"/>
    </row>
    <row r="175" spans="1:7" ht="12.75">
      <c r="A175" s="9">
        <v>67</v>
      </c>
      <c r="B175" s="3" t="s">
        <v>99</v>
      </c>
      <c r="C175" s="3" t="s">
        <v>72</v>
      </c>
      <c r="D175" s="3" t="s">
        <v>98</v>
      </c>
      <c r="F175" s="6"/>
      <c r="G175" s="14"/>
    </row>
    <row r="176" ht="12.75">
      <c r="G176" s="14"/>
    </row>
    <row r="177" spans="2:7" ht="12.75">
      <c r="B177" s="4">
        <v>767</v>
      </c>
      <c r="C177" s="4" t="s">
        <v>40</v>
      </c>
      <c r="G177" s="14"/>
    </row>
    <row r="178" spans="1:7" ht="12.75">
      <c r="A178" s="9">
        <v>68</v>
      </c>
      <c r="B178" s="3" t="s">
        <v>47</v>
      </c>
      <c r="C178" s="3" t="s">
        <v>48</v>
      </c>
      <c r="D178" s="3" t="s">
        <v>29</v>
      </c>
      <c r="E178" s="3">
        <v>37</v>
      </c>
      <c r="F178" s="6"/>
      <c r="G178" s="14">
        <f aca="true" t="shared" si="9" ref="G178:G179">+F178*E178</f>
        <v>0</v>
      </c>
    </row>
    <row r="179" spans="1:7" ht="12.75">
      <c r="A179" s="9">
        <v>69</v>
      </c>
      <c r="B179" s="8">
        <v>76701</v>
      </c>
      <c r="C179" s="8" t="s">
        <v>181</v>
      </c>
      <c r="D179" s="8" t="s">
        <v>29</v>
      </c>
      <c r="E179" s="8">
        <v>2.5</v>
      </c>
      <c r="F179" s="6"/>
      <c r="G179" s="14">
        <f t="shared" si="9"/>
        <v>0</v>
      </c>
    </row>
    <row r="180" spans="2:7" ht="12.75">
      <c r="B180" s="8"/>
      <c r="C180" s="8" t="s">
        <v>182</v>
      </c>
      <c r="D180" s="8"/>
      <c r="E180" s="8"/>
      <c r="G180" s="14"/>
    </row>
    <row r="181" spans="2:7" ht="12.75">
      <c r="B181" s="8"/>
      <c r="C181" s="8" t="s">
        <v>220</v>
      </c>
      <c r="D181" s="8"/>
      <c r="E181" s="8"/>
      <c r="G181" s="14"/>
    </row>
    <row r="182" spans="2:7" ht="12.75">
      <c r="B182" s="8"/>
      <c r="C182" s="8" t="s">
        <v>221</v>
      </c>
      <c r="D182" s="8"/>
      <c r="E182" s="8"/>
      <c r="G182" s="14"/>
    </row>
    <row r="183" spans="1:7" ht="12.75">
      <c r="A183" s="9">
        <v>70</v>
      </c>
      <c r="B183" s="8">
        <v>76702</v>
      </c>
      <c r="C183" s="8" t="s">
        <v>234</v>
      </c>
      <c r="D183" s="8" t="s">
        <v>29</v>
      </c>
      <c r="E183" s="8">
        <v>2.5</v>
      </c>
      <c r="F183" s="6"/>
      <c r="G183" s="14">
        <f>+F183*E183</f>
        <v>0</v>
      </c>
    </row>
    <row r="184" spans="2:7" ht="12.75">
      <c r="B184" s="8"/>
      <c r="C184" s="5" t="s">
        <v>235</v>
      </c>
      <c r="D184" s="8"/>
      <c r="E184" s="8"/>
      <c r="G184" s="14"/>
    </row>
    <row r="185" spans="1:7" ht="12.75">
      <c r="A185" s="9">
        <v>71</v>
      </c>
      <c r="B185" s="3">
        <v>76703</v>
      </c>
      <c r="C185" s="3" t="s">
        <v>179</v>
      </c>
      <c r="D185" s="3" t="s">
        <v>29</v>
      </c>
      <c r="E185" s="3">
        <v>34.5</v>
      </c>
      <c r="F185" s="6"/>
      <c r="G185" s="14">
        <f>+F185*E185</f>
        <v>0</v>
      </c>
    </row>
    <row r="186" spans="3:7" ht="12.75">
      <c r="C186" s="3" t="s">
        <v>180</v>
      </c>
      <c r="G186" s="14"/>
    </row>
    <row r="187" spans="3:7" ht="12.75">
      <c r="C187" s="3" t="s">
        <v>193</v>
      </c>
      <c r="G187" s="14"/>
    </row>
    <row r="188" spans="3:7" ht="12.75">
      <c r="C188" s="3" t="s">
        <v>194</v>
      </c>
      <c r="G188" s="14"/>
    </row>
    <row r="189" spans="1:7" ht="12.75">
      <c r="A189" s="9">
        <v>72</v>
      </c>
      <c r="B189" s="3" t="s">
        <v>73</v>
      </c>
      <c r="C189" s="3" t="s">
        <v>74</v>
      </c>
      <c r="D189" s="3" t="s">
        <v>26</v>
      </c>
      <c r="F189" s="6"/>
      <c r="G189" s="14"/>
    </row>
    <row r="190" ht="12.75">
      <c r="G190" s="14"/>
    </row>
    <row r="191" spans="2:7" ht="12.75">
      <c r="B191" s="4">
        <v>783</v>
      </c>
      <c r="C191" s="4" t="s">
        <v>41</v>
      </c>
      <c r="G191" s="14"/>
    </row>
    <row r="192" spans="1:7" ht="12.75">
      <c r="A192" s="9">
        <v>73</v>
      </c>
      <c r="B192" s="3" t="s">
        <v>49</v>
      </c>
      <c r="C192" s="3" t="s">
        <v>50</v>
      </c>
      <c r="F192" s="6"/>
      <c r="G192" s="14"/>
    </row>
    <row r="193" spans="3:7" ht="12.75">
      <c r="C193" s="3" t="s">
        <v>51</v>
      </c>
      <c r="D193" s="3" t="s">
        <v>29</v>
      </c>
      <c r="E193" s="3">
        <v>15</v>
      </c>
      <c r="G193" s="14">
        <f aca="true" t="shared" si="10" ref="G193:G194">+F193*E193</f>
        <v>0</v>
      </c>
    </row>
    <row r="194" spans="1:7" ht="12.75">
      <c r="A194" s="9">
        <v>74</v>
      </c>
      <c r="B194" s="3" t="s">
        <v>113</v>
      </c>
      <c r="C194" s="3" t="s">
        <v>114</v>
      </c>
      <c r="D194" s="3" t="s">
        <v>29</v>
      </c>
      <c r="E194" s="3">
        <v>35</v>
      </c>
      <c r="F194" s="6"/>
      <c r="G194" s="14">
        <f t="shared" si="10"/>
        <v>0</v>
      </c>
    </row>
    <row r="195" spans="3:7" ht="12.75">
      <c r="C195" s="3" t="s">
        <v>115</v>
      </c>
      <c r="G195" s="14"/>
    </row>
    <row r="196" spans="1:7" ht="12.75">
      <c r="A196" s="9">
        <v>75</v>
      </c>
      <c r="B196" s="3" t="s">
        <v>226</v>
      </c>
      <c r="C196" s="3" t="s">
        <v>227</v>
      </c>
      <c r="F196" s="6"/>
      <c r="G196" s="14"/>
    </row>
    <row r="197" spans="3:7" ht="12.75">
      <c r="C197" s="3" t="s">
        <v>228</v>
      </c>
      <c r="D197" s="3" t="s">
        <v>29</v>
      </c>
      <c r="E197" s="3">
        <v>50</v>
      </c>
      <c r="G197" s="14">
        <f>+F197*E197</f>
        <v>0</v>
      </c>
    </row>
    <row r="198" spans="1:7" ht="12.75">
      <c r="A198" s="9">
        <v>76</v>
      </c>
      <c r="B198" s="3" t="s">
        <v>232</v>
      </c>
      <c r="C198" s="3" t="s">
        <v>213</v>
      </c>
      <c r="F198" s="6"/>
      <c r="G198" s="14"/>
    </row>
    <row r="199" ht="12.75">
      <c r="G199" s="14"/>
    </row>
    <row r="200" spans="2:7" ht="12.75">
      <c r="B200" s="4">
        <v>784</v>
      </c>
      <c r="C200" s="4" t="s">
        <v>42</v>
      </c>
      <c r="G200" s="14"/>
    </row>
    <row r="201" spans="1:7" ht="12.75">
      <c r="A201" s="9">
        <v>77</v>
      </c>
      <c r="B201" s="3" t="s">
        <v>59</v>
      </c>
      <c r="C201" s="3" t="s">
        <v>60</v>
      </c>
      <c r="D201" s="3" t="s">
        <v>29</v>
      </c>
      <c r="E201" s="3">
        <v>70</v>
      </c>
      <c r="F201" s="6"/>
      <c r="G201" s="14">
        <f>+F201*E201</f>
        <v>0</v>
      </c>
    </row>
    <row r="202" spans="3:7" ht="12.75">
      <c r="C202" s="3" t="s">
        <v>61</v>
      </c>
      <c r="G202" s="14"/>
    </row>
    <row r="203" spans="1:7" ht="12.75">
      <c r="A203" s="9">
        <v>78</v>
      </c>
      <c r="B203" s="3" t="s">
        <v>62</v>
      </c>
      <c r="C203" s="3" t="s">
        <v>63</v>
      </c>
      <c r="D203" s="3" t="s">
        <v>29</v>
      </c>
      <c r="E203" s="3">
        <v>70</v>
      </c>
      <c r="F203" s="6"/>
      <c r="G203" s="14">
        <f>+F203*E203</f>
        <v>0</v>
      </c>
    </row>
    <row r="204" spans="3:7" ht="12.75">
      <c r="C204" s="3" t="s">
        <v>64</v>
      </c>
      <c r="G204" s="14"/>
    </row>
    <row r="205" spans="1:7" ht="12.75">
      <c r="A205" s="9">
        <v>79</v>
      </c>
      <c r="B205" s="3" t="s">
        <v>233</v>
      </c>
      <c r="C205" s="3" t="s">
        <v>214</v>
      </c>
      <c r="F205" s="6"/>
      <c r="G205" s="14"/>
    </row>
    <row r="206" ht="12.75">
      <c r="G206" s="14"/>
    </row>
    <row r="207" spans="2:7" ht="12.75">
      <c r="B207" s="4" t="s">
        <v>52</v>
      </c>
      <c r="C207" s="4" t="s">
        <v>43</v>
      </c>
      <c r="G207" s="14"/>
    </row>
    <row r="208" spans="1:7" ht="12.75">
      <c r="A208" s="9">
        <v>80</v>
      </c>
      <c r="B208" s="5">
        <v>2101</v>
      </c>
      <c r="C208" s="5" t="s">
        <v>70</v>
      </c>
      <c r="D208" s="3" t="s">
        <v>67</v>
      </c>
      <c r="E208" s="3">
        <v>1</v>
      </c>
      <c r="F208" s="6"/>
      <c r="G208" s="14">
        <f>+F208*E208</f>
        <v>0</v>
      </c>
    </row>
    <row r="209" spans="1:7" ht="12.75">
      <c r="A209" s="9">
        <v>81</v>
      </c>
      <c r="B209" s="3">
        <v>2102</v>
      </c>
      <c r="C209" s="3" t="s">
        <v>65</v>
      </c>
      <c r="F209" s="6"/>
      <c r="G209" s="14"/>
    </row>
    <row r="210" spans="3:7" ht="12.75">
      <c r="C210" s="3" t="s">
        <v>68</v>
      </c>
      <c r="D210" s="3" t="s">
        <v>24</v>
      </c>
      <c r="E210" s="3">
        <v>6</v>
      </c>
      <c r="G210" s="14">
        <f aca="true" t="shared" si="11" ref="G210:G213">+F210*E210</f>
        <v>0</v>
      </c>
    </row>
    <row r="211" spans="1:7" ht="12.75">
      <c r="A211" s="9">
        <v>82</v>
      </c>
      <c r="B211" s="3">
        <v>2103</v>
      </c>
      <c r="C211" s="3" t="s">
        <v>66</v>
      </c>
      <c r="D211" s="3" t="s">
        <v>67</v>
      </c>
      <c r="E211" s="3">
        <v>1</v>
      </c>
      <c r="F211" s="6"/>
      <c r="G211" s="14">
        <f t="shared" si="11"/>
        <v>0</v>
      </c>
    </row>
    <row r="212" spans="1:7" ht="12.75">
      <c r="A212" s="9">
        <v>83</v>
      </c>
      <c r="B212" s="3">
        <v>2104</v>
      </c>
      <c r="C212" s="3" t="s">
        <v>69</v>
      </c>
      <c r="D212" s="3" t="s">
        <v>67</v>
      </c>
      <c r="E212" s="3">
        <v>1</v>
      </c>
      <c r="F212" s="6"/>
      <c r="G212" s="14">
        <f t="shared" si="11"/>
        <v>0</v>
      </c>
    </row>
    <row r="213" spans="1:7" ht="12.75">
      <c r="A213" s="9">
        <v>84</v>
      </c>
      <c r="B213" s="3">
        <v>2105</v>
      </c>
      <c r="C213" s="3" t="s">
        <v>71</v>
      </c>
      <c r="D213" s="3" t="s">
        <v>67</v>
      </c>
      <c r="E213" s="3">
        <v>1</v>
      </c>
      <c r="F213" s="6"/>
      <c r="G213" s="14">
        <f t="shared" si="11"/>
        <v>0</v>
      </c>
    </row>
    <row r="214" ht="12.75">
      <c r="G214" s="14"/>
    </row>
    <row r="215" spans="2:7" ht="12.75">
      <c r="B215" s="4" t="s">
        <v>53</v>
      </c>
      <c r="C215" s="4" t="s">
        <v>54</v>
      </c>
      <c r="G215" s="14"/>
    </row>
    <row r="216" spans="1:7" ht="12.75">
      <c r="A216" s="9">
        <v>85</v>
      </c>
      <c r="B216" s="3">
        <v>4301</v>
      </c>
      <c r="C216" s="3" t="s">
        <v>82</v>
      </c>
      <c r="F216" s="6"/>
      <c r="G216" s="14"/>
    </row>
    <row r="217" spans="3:7" ht="12.75">
      <c r="C217" s="5" t="s">
        <v>83</v>
      </c>
      <c r="D217" s="3" t="s">
        <v>55</v>
      </c>
      <c r="E217" s="3">
        <v>1667</v>
      </c>
      <c r="G217" s="14">
        <f aca="true" t="shared" si="12" ref="G217:G218">+F217*E217</f>
        <v>0</v>
      </c>
    </row>
    <row r="218" spans="1:7" ht="12.75">
      <c r="A218" s="9">
        <v>86</v>
      </c>
      <c r="B218" s="3">
        <v>4302</v>
      </c>
      <c r="C218" s="5" t="s">
        <v>56</v>
      </c>
      <c r="D218" s="3" t="s">
        <v>55</v>
      </c>
      <c r="E218" s="3">
        <v>1667</v>
      </c>
      <c r="F218" s="6"/>
      <c r="G218" s="14">
        <f t="shared" si="12"/>
        <v>0</v>
      </c>
    </row>
    <row r="220" ht="12.75">
      <c r="C220" s="4" t="s">
        <v>268</v>
      </c>
    </row>
    <row r="221" spans="1:7" ht="12.75">
      <c r="A221" s="9">
        <v>87</v>
      </c>
      <c r="C221" s="3" t="s">
        <v>271</v>
      </c>
      <c r="D221" s="3" t="s">
        <v>67</v>
      </c>
      <c r="E221" s="3">
        <v>1</v>
      </c>
      <c r="F221" s="6"/>
      <c r="G221" s="14">
        <f aca="true" t="shared" si="13" ref="G221">+F221*E221</f>
        <v>0</v>
      </c>
    </row>
    <row r="222" ht="12.75">
      <c r="C222" s="3" t="s">
        <v>270</v>
      </c>
    </row>
  </sheetData>
  <printOptions/>
  <pageMargins left="0.7874015748031497" right="0.7874015748031497" top="0.984251968503937" bottom="0.984251968503937" header="0.5118110236220472" footer="0.5118110236220472"/>
  <pageSetup fitToHeight="8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stavlib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Sýkora Ondřej Ing.</cp:lastModifiedBy>
  <cp:lastPrinted>2016-04-18T09:12:28Z</cp:lastPrinted>
  <dcterms:created xsi:type="dcterms:W3CDTF">2015-08-22T20:12:22Z</dcterms:created>
  <dcterms:modified xsi:type="dcterms:W3CDTF">2016-04-18T12:52:59Z</dcterms:modified>
  <cp:category/>
  <cp:version/>
  <cp:contentType/>
  <cp:contentStatus/>
</cp:coreProperties>
</file>