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781"/>
  </bookViews>
  <sheets>
    <sheet name="Krycí list" sheetId="1" r:id="rId1"/>
    <sheet name="Rekapitulace ústředny CCTV" sheetId="5" r:id="rId2"/>
    <sheet name="Rekapitulace kamer a pracovišť" sheetId="4" r:id="rId3"/>
    <sheet name="Výkaz výměr" sheetId="3" r:id="rId4"/>
  </sheets>
  <definedNames>
    <definedName name="_xlnm.Print_Area" localSheetId="2">'Rekapitulace kamer a pracovišť'!$A$1:$F$38</definedName>
    <definedName name="_xlnm.Print_Area" localSheetId="1">'Rekapitulace ústředny CCTV'!$A$1:$F$38</definedName>
    <definedName name="_xlnm.Print_Area" localSheetId="3">'Výkaz výměr'!$A$1:$I$881</definedName>
  </definedNames>
  <calcPr calcId="145621"/>
</workbook>
</file>

<file path=xl/calcChain.xml><?xml version="1.0" encoding="utf-8"?>
<calcChain xmlns="http://schemas.openxmlformats.org/spreadsheetml/2006/main">
  <c r="E796" i="3" l="1"/>
  <c r="E798" i="3"/>
  <c r="E800" i="3"/>
  <c r="E803" i="3"/>
  <c r="E804" i="3"/>
  <c r="E805" i="3"/>
  <c r="E806" i="3"/>
  <c r="H878" i="3"/>
  <c r="I878" i="3" s="1"/>
  <c r="H877" i="3"/>
  <c r="I877" i="3" s="1"/>
  <c r="H876" i="3"/>
  <c r="I876" i="3" s="1"/>
  <c r="H875" i="3"/>
  <c r="I875" i="3" s="1"/>
  <c r="H874" i="3"/>
  <c r="I874" i="3" s="1"/>
  <c r="H873" i="3"/>
  <c r="H879" i="3" s="1"/>
  <c r="H868" i="3"/>
  <c r="H869" i="3" s="1"/>
  <c r="E863" i="3"/>
  <c r="I863" i="3" s="1"/>
  <c r="H862" i="3"/>
  <c r="E862" i="3"/>
  <c r="H861" i="3"/>
  <c r="E861" i="3"/>
  <c r="I861" i="3" s="1"/>
  <c r="E860" i="3"/>
  <c r="I860" i="3" s="1"/>
  <c r="H859" i="3"/>
  <c r="E859" i="3"/>
  <c r="H858" i="3"/>
  <c r="I858" i="3" s="1"/>
  <c r="H857" i="3"/>
  <c r="I857" i="3" s="1"/>
  <c r="H856" i="3"/>
  <c r="I856" i="3" s="1"/>
  <c r="H855" i="3"/>
  <c r="I855" i="3" s="1"/>
  <c r="H854" i="3"/>
  <c r="I854" i="3" s="1"/>
  <c r="H853" i="3"/>
  <c r="I853" i="3" s="1"/>
  <c r="H852" i="3"/>
  <c r="H864" i="3" s="1"/>
  <c r="E851" i="3"/>
  <c r="E864" i="3" s="1"/>
  <c r="E847" i="3"/>
  <c r="I847" i="3" s="1"/>
  <c r="H846" i="3"/>
  <c r="I846" i="3" s="1"/>
  <c r="E845" i="3"/>
  <c r="I845" i="3" s="1"/>
  <c r="H844" i="3"/>
  <c r="E844" i="3"/>
  <c r="H843" i="3"/>
  <c r="H848" i="3" s="1"/>
  <c r="E843" i="3"/>
  <c r="E848" i="3" s="1"/>
  <c r="E838" i="3"/>
  <c r="H837" i="3"/>
  <c r="I837" i="3" s="1"/>
  <c r="H836" i="3"/>
  <c r="I836" i="3" s="1"/>
  <c r="H835" i="3"/>
  <c r="H839" i="3" s="1"/>
  <c r="E835" i="3"/>
  <c r="E834" i="3"/>
  <c r="I834" i="3" s="1"/>
  <c r="H830" i="3"/>
  <c r="I830" i="3" s="1"/>
  <c r="E829" i="3"/>
  <c r="I829" i="3" s="1"/>
  <c r="H828" i="3"/>
  <c r="E828" i="3"/>
  <c r="H827" i="3"/>
  <c r="E827" i="3"/>
  <c r="H826" i="3"/>
  <c r="E826" i="3"/>
  <c r="I825" i="3"/>
  <c r="H825" i="3"/>
  <c r="H824" i="3"/>
  <c r="E824" i="3"/>
  <c r="H823" i="3"/>
  <c r="E823" i="3"/>
  <c r="I822" i="3"/>
  <c r="H822" i="3"/>
  <c r="E821" i="3"/>
  <c r="I821" i="3" s="1"/>
  <c r="E820" i="3"/>
  <c r="I820" i="3" s="1"/>
  <c r="I819" i="3"/>
  <c r="H819" i="3"/>
  <c r="E818" i="3"/>
  <c r="I818" i="3" s="1"/>
  <c r="H817" i="3"/>
  <c r="H831" i="3" s="1"/>
  <c r="E816" i="3"/>
  <c r="E831" i="3" s="1"/>
  <c r="H812" i="3"/>
  <c r="E811" i="3"/>
  <c r="E812" i="3" s="1"/>
  <c r="H807" i="3"/>
  <c r="I807" i="3" s="1"/>
  <c r="I806" i="3"/>
  <c r="H805" i="3"/>
  <c r="I805" i="3"/>
  <c r="H804" i="3"/>
  <c r="I804" i="3"/>
  <c r="H803" i="3"/>
  <c r="I803" i="3"/>
  <c r="H802" i="3"/>
  <c r="I802" i="3" s="1"/>
  <c r="H801" i="3"/>
  <c r="I801" i="3" s="1"/>
  <c r="I800" i="3"/>
  <c r="H799" i="3"/>
  <c r="I799" i="3" s="1"/>
  <c r="I798" i="3"/>
  <c r="H797" i="3"/>
  <c r="H808" i="3" s="1"/>
  <c r="E808" i="3"/>
  <c r="H792" i="3"/>
  <c r="E791" i="3"/>
  <c r="E792" i="3" s="1"/>
  <c r="H787" i="3"/>
  <c r="I787" i="3" s="1"/>
  <c r="E786" i="3"/>
  <c r="I786" i="3" s="1"/>
  <c r="H785" i="3"/>
  <c r="E785" i="3"/>
  <c r="H784" i="3"/>
  <c r="E784" i="3"/>
  <c r="H783" i="3"/>
  <c r="E783" i="3"/>
  <c r="I782" i="3"/>
  <c r="H782" i="3"/>
  <c r="I781" i="3"/>
  <c r="H781" i="3"/>
  <c r="E780" i="3"/>
  <c r="I780" i="3" s="1"/>
  <c r="H779" i="3"/>
  <c r="I779" i="3" s="1"/>
  <c r="E778" i="3"/>
  <c r="I778" i="3" s="1"/>
  <c r="I777" i="3"/>
  <c r="H777" i="3"/>
  <c r="H788" i="3" s="1"/>
  <c r="E776" i="3"/>
  <c r="I776" i="3" s="1"/>
  <c r="E771" i="3"/>
  <c r="H770" i="3"/>
  <c r="I770" i="3" s="1"/>
  <c r="H769" i="3"/>
  <c r="I769" i="3" s="1"/>
  <c r="H768" i="3"/>
  <c r="I768" i="3" s="1"/>
  <c r="H767" i="3"/>
  <c r="H772" i="3" s="1"/>
  <c r="E767" i="3"/>
  <c r="I767" i="3" s="1"/>
  <c r="I766" i="3"/>
  <c r="E766" i="3"/>
  <c r="H762" i="3"/>
  <c r="I762" i="3" s="1"/>
  <c r="E761" i="3"/>
  <c r="I761" i="3" s="1"/>
  <c r="H760" i="3"/>
  <c r="E760" i="3"/>
  <c r="H759" i="3"/>
  <c r="E759" i="3"/>
  <c r="H758" i="3"/>
  <c r="E758" i="3"/>
  <c r="H757" i="3"/>
  <c r="I757" i="3" s="1"/>
  <c r="I756" i="3"/>
  <c r="H756" i="3"/>
  <c r="E755" i="3"/>
  <c r="I755" i="3" s="1"/>
  <c r="H754" i="3"/>
  <c r="I754" i="3" s="1"/>
  <c r="E753" i="3"/>
  <c r="I753" i="3" s="1"/>
  <c r="I752" i="3"/>
  <c r="H752" i="3"/>
  <c r="H763" i="3" s="1"/>
  <c r="E751" i="3"/>
  <c r="I751" i="3" s="1"/>
  <c r="H747" i="3"/>
  <c r="E746" i="3"/>
  <c r="E747" i="3" s="1"/>
  <c r="H742" i="3"/>
  <c r="I742" i="3" s="1"/>
  <c r="E741" i="3"/>
  <c r="I741" i="3" s="1"/>
  <c r="H740" i="3"/>
  <c r="E740" i="3"/>
  <c r="H739" i="3"/>
  <c r="E739" i="3"/>
  <c r="I739" i="3" s="1"/>
  <c r="H738" i="3"/>
  <c r="E738" i="3"/>
  <c r="I738" i="3" s="1"/>
  <c r="H737" i="3"/>
  <c r="I737" i="3" s="1"/>
  <c r="H736" i="3"/>
  <c r="I736" i="3" s="1"/>
  <c r="E735" i="3"/>
  <c r="I735" i="3" s="1"/>
  <c r="E734" i="3"/>
  <c r="I734" i="3" s="1"/>
  <c r="H733" i="3"/>
  <c r="I733" i="3" s="1"/>
  <c r="E732" i="3"/>
  <c r="I732" i="3" s="1"/>
  <c r="H731" i="3"/>
  <c r="E730" i="3"/>
  <c r="I725" i="3"/>
  <c r="I724" i="3"/>
  <c r="H724" i="3"/>
  <c r="I723" i="3"/>
  <c r="H723" i="3"/>
  <c r="H722" i="3"/>
  <c r="H726" i="3" s="1"/>
  <c r="H717" i="3"/>
  <c r="I717" i="3" s="1"/>
  <c r="E716" i="3"/>
  <c r="I716" i="3" s="1"/>
  <c r="H715" i="3"/>
  <c r="E715" i="3"/>
  <c r="H714" i="3"/>
  <c r="E714" i="3"/>
  <c r="H713" i="3"/>
  <c r="E713" i="3"/>
  <c r="H712" i="3"/>
  <c r="I712" i="3" s="1"/>
  <c r="H711" i="3"/>
  <c r="I711" i="3" s="1"/>
  <c r="H710" i="3"/>
  <c r="E710" i="3"/>
  <c r="H709" i="3"/>
  <c r="E709" i="3"/>
  <c r="I709" i="3" s="1"/>
  <c r="E708" i="3"/>
  <c r="I708" i="3" s="1"/>
  <c r="H707" i="3"/>
  <c r="I707" i="3" s="1"/>
  <c r="E706" i="3"/>
  <c r="I706" i="3" s="1"/>
  <c r="I705" i="3"/>
  <c r="H705" i="3"/>
  <c r="E704" i="3"/>
  <c r="I704" i="3" s="1"/>
  <c r="E699" i="3"/>
  <c r="I699" i="3" s="1"/>
  <c r="H698" i="3"/>
  <c r="I698" i="3" s="1"/>
  <c r="H697" i="3"/>
  <c r="I697" i="3" s="1"/>
  <c r="H696" i="3"/>
  <c r="H700" i="3" s="1"/>
  <c r="E696" i="3"/>
  <c r="E695" i="3"/>
  <c r="I695" i="3" s="1"/>
  <c r="H691" i="3"/>
  <c r="I691" i="3" s="1"/>
  <c r="H690" i="3"/>
  <c r="E690" i="3"/>
  <c r="H689" i="3"/>
  <c r="E689" i="3"/>
  <c r="H688" i="3"/>
  <c r="I688" i="3" s="1"/>
  <c r="E687" i="3"/>
  <c r="I687" i="3" s="1"/>
  <c r="H686" i="3"/>
  <c r="H692" i="3" s="1"/>
  <c r="E685" i="3"/>
  <c r="I685" i="3" s="1"/>
  <c r="H680" i="3"/>
  <c r="I680" i="3" s="1"/>
  <c r="E679" i="3"/>
  <c r="I679" i="3" s="1"/>
  <c r="H678" i="3"/>
  <c r="I678" i="3" s="1"/>
  <c r="H677" i="3"/>
  <c r="I677" i="3" s="1"/>
  <c r="H676" i="3"/>
  <c r="I676" i="3" s="1"/>
  <c r="H675" i="3"/>
  <c r="I675" i="3" s="1"/>
  <c r="E674" i="3"/>
  <c r="I674" i="3" s="1"/>
  <c r="E673" i="3"/>
  <c r="I673" i="3" s="1"/>
  <c r="H672" i="3"/>
  <c r="I672" i="3" s="1"/>
  <c r="H671" i="3"/>
  <c r="I671" i="3" s="1"/>
  <c r="H670" i="3"/>
  <c r="I670" i="3" s="1"/>
  <c r="E669" i="3"/>
  <c r="I669" i="3" s="1"/>
  <c r="H668" i="3"/>
  <c r="I668" i="3" s="1"/>
  <c r="H667" i="3"/>
  <c r="I667" i="3" s="1"/>
  <c r="H666" i="3"/>
  <c r="I666" i="3" s="1"/>
  <c r="H665" i="3"/>
  <c r="I665" i="3" s="1"/>
  <c r="H664" i="3"/>
  <c r="I664" i="3" s="1"/>
  <c r="H663" i="3"/>
  <c r="H681" i="3" s="1"/>
  <c r="E662" i="3"/>
  <c r="E681" i="3" s="1"/>
  <c r="H658" i="3"/>
  <c r="I658" i="3" s="1"/>
  <c r="E657" i="3"/>
  <c r="I657" i="3" s="1"/>
  <c r="E656" i="3"/>
  <c r="I656" i="3" s="1"/>
  <c r="E655" i="3"/>
  <c r="I655" i="3" s="1"/>
  <c r="H654" i="3"/>
  <c r="E654" i="3"/>
  <c r="I653" i="3"/>
  <c r="H653" i="3"/>
  <c r="H652" i="3"/>
  <c r="H659" i="3" s="1"/>
  <c r="E652" i="3"/>
  <c r="E659" i="3" s="1"/>
  <c r="E647" i="3"/>
  <c r="I647" i="3" s="1"/>
  <c r="H646" i="3"/>
  <c r="I646" i="3" s="1"/>
  <c r="H645" i="3"/>
  <c r="E645" i="3"/>
  <c r="H644" i="3"/>
  <c r="I644" i="3" s="1"/>
  <c r="H643" i="3"/>
  <c r="E643" i="3"/>
  <c r="I643" i="3" s="1"/>
  <c r="I642" i="3"/>
  <c r="H642" i="3"/>
  <c r="I641" i="3"/>
  <c r="H641" i="3"/>
  <c r="I640" i="3"/>
  <c r="H640" i="3"/>
  <c r="I639" i="3"/>
  <c r="E639" i="3"/>
  <c r="I638" i="3"/>
  <c r="H638" i="3"/>
  <c r="I637" i="3"/>
  <c r="H637" i="3"/>
  <c r="I636" i="3"/>
  <c r="H636" i="3"/>
  <c r="I635" i="3"/>
  <c r="E635" i="3"/>
  <c r="E648" i="3" s="1"/>
  <c r="H631" i="3"/>
  <c r="I631" i="3" s="1"/>
  <c r="E630" i="3"/>
  <c r="I630" i="3" s="1"/>
  <c r="H629" i="3"/>
  <c r="E629" i="3"/>
  <c r="E628" i="3"/>
  <c r="I628" i="3" s="1"/>
  <c r="E627" i="3"/>
  <c r="I627" i="3" s="1"/>
  <c r="H626" i="3"/>
  <c r="E626" i="3"/>
  <c r="E632" i="3" s="1"/>
  <c r="H625" i="3"/>
  <c r="I625" i="3" s="1"/>
  <c r="H624" i="3"/>
  <c r="H632" i="3" s="1"/>
  <c r="E624" i="3"/>
  <c r="I624" i="3" s="1"/>
  <c r="H619" i="3"/>
  <c r="I619" i="3" s="1"/>
  <c r="H618" i="3"/>
  <c r="I618" i="3" s="1"/>
  <c r="H617" i="3"/>
  <c r="I617" i="3" s="1"/>
  <c r="H616" i="3"/>
  <c r="I616" i="3" s="1"/>
  <c r="H615" i="3"/>
  <c r="I615" i="3" s="1"/>
  <c r="E614" i="3"/>
  <c r="I614" i="3" s="1"/>
  <c r="H613" i="3"/>
  <c r="I613" i="3" s="1"/>
  <c r="H612" i="3"/>
  <c r="I612" i="3" s="1"/>
  <c r="H611" i="3"/>
  <c r="E611" i="3"/>
  <c r="H610" i="3"/>
  <c r="I610" i="3" s="1"/>
  <c r="H609" i="3"/>
  <c r="I609" i="3" s="1"/>
  <c r="H608" i="3"/>
  <c r="E608" i="3"/>
  <c r="I608" i="3" s="1"/>
  <c r="H607" i="3"/>
  <c r="I607" i="3" s="1"/>
  <c r="H606" i="3"/>
  <c r="I606" i="3" s="1"/>
  <c r="E605" i="3"/>
  <c r="I605" i="3" s="1"/>
  <c r="H604" i="3"/>
  <c r="I604" i="3" s="1"/>
  <c r="H603" i="3"/>
  <c r="I603" i="3" s="1"/>
  <c r="H602" i="3"/>
  <c r="H620" i="3" s="1"/>
  <c r="E601" i="3"/>
  <c r="I601" i="3" s="1"/>
  <c r="H597" i="3"/>
  <c r="I597" i="3" s="1"/>
  <c r="E596" i="3"/>
  <c r="I596" i="3" s="1"/>
  <c r="H595" i="3"/>
  <c r="E595" i="3"/>
  <c r="I595" i="3" s="1"/>
  <c r="H594" i="3"/>
  <c r="E594" i="3"/>
  <c r="I594" i="3" s="1"/>
  <c r="H593" i="3"/>
  <c r="E593" i="3"/>
  <c r="I593" i="3" s="1"/>
  <c r="H592" i="3"/>
  <c r="E592" i="3"/>
  <c r="I592" i="3" s="1"/>
  <c r="H591" i="3"/>
  <c r="E591" i="3"/>
  <c r="E598" i="3" s="1"/>
  <c r="H586" i="3"/>
  <c r="I586" i="3" s="1"/>
  <c r="I585" i="3"/>
  <c r="H585" i="3"/>
  <c r="I584" i="3"/>
  <c r="H584" i="3"/>
  <c r="I583" i="3"/>
  <c r="H583" i="3"/>
  <c r="I582" i="3"/>
  <c r="H582" i="3"/>
  <c r="E581" i="3"/>
  <c r="I581" i="3" s="1"/>
  <c r="H580" i="3"/>
  <c r="I580" i="3" s="1"/>
  <c r="H579" i="3"/>
  <c r="I579" i="3" s="1"/>
  <c r="H578" i="3"/>
  <c r="E578" i="3"/>
  <c r="I578" i="3" s="1"/>
  <c r="H577" i="3"/>
  <c r="E577" i="3"/>
  <c r="H576" i="3"/>
  <c r="I576" i="3" s="1"/>
  <c r="H575" i="3"/>
  <c r="I575" i="3" s="1"/>
  <c r="H574" i="3"/>
  <c r="E574" i="3"/>
  <c r="I574" i="3" s="1"/>
  <c r="H573" i="3"/>
  <c r="I573" i="3" s="1"/>
  <c r="H572" i="3"/>
  <c r="E572" i="3"/>
  <c r="I571" i="3"/>
  <c r="H571" i="3"/>
  <c r="E570" i="3"/>
  <c r="I570" i="3" s="1"/>
  <c r="H569" i="3"/>
  <c r="I569" i="3" s="1"/>
  <c r="H568" i="3"/>
  <c r="I568" i="3" s="1"/>
  <c r="H567" i="3"/>
  <c r="I567" i="3" s="1"/>
  <c r="I566" i="3"/>
  <c r="E566" i="3"/>
  <c r="E587" i="3" s="1"/>
  <c r="H562" i="3"/>
  <c r="I562" i="3" s="1"/>
  <c r="E561" i="3"/>
  <c r="I561" i="3" s="1"/>
  <c r="H560" i="3"/>
  <c r="E560" i="3"/>
  <c r="H559" i="3"/>
  <c r="E559" i="3"/>
  <c r="H558" i="3"/>
  <c r="E558" i="3"/>
  <c r="H557" i="3"/>
  <c r="E557" i="3"/>
  <c r="H556" i="3"/>
  <c r="H563" i="3" s="1"/>
  <c r="E556" i="3"/>
  <c r="H551" i="3"/>
  <c r="I551" i="3" s="1"/>
  <c r="H550" i="3"/>
  <c r="E550" i="3"/>
  <c r="I550" i="3" s="1"/>
  <c r="H549" i="3"/>
  <c r="I549" i="3" s="1"/>
  <c r="I548" i="3"/>
  <c r="H548" i="3"/>
  <c r="I547" i="3"/>
  <c r="H547" i="3"/>
  <c r="H546" i="3"/>
  <c r="E546" i="3"/>
  <c r="H545" i="3"/>
  <c r="I545" i="3" s="1"/>
  <c r="H544" i="3"/>
  <c r="I544" i="3" s="1"/>
  <c r="E543" i="3"/>
  <c r="I543" i="3" s="1"/>
  <c r="H542" i="3"/>
  <c r="I542" i="3" s="1"/>
  <c r="H541" i="3"/>
  <c r="E541" i="3"/>
  <c r="H540" i="3"/>
  <c r="E540" i="3"/>
  <c r="I540" i="3" s="1"/>
  <c r="H539" i="3"/>
  <c r="E539" i="3"/>
  <c r="I539" i="3" s="1"/>
  <c r="H538" i="3"/>
  <c r="E538" i="3"/>
  <c r="I538" i="3" s="1"/>
  <c r="H537" i="3"/>
  <c r="I537" i="3" s="1"/>
  <c r="H536" i="3"/>
  <c r="E536" i="3"/>
  <c r="H535" i="3"/>
  <c r="E535" i="3"/>
  <c r="E534" i="3"/>
  <c r="I534" i="3" s="1"/>
  <c r="H533" i="3"/>
  <c r="E533" i="3"/>
  <c r="I533" i="3" s="1"/>
  <c r="H532" i="3"/>
  <c r="I532" i="3" s="1"/>
  <c r="H531" i="3"/>
  <c r="I531" i="3" s="1"/>
  <c r="H530" i="3"/>
  <c r="I530" i="3" s="1"/>
  <c r="E529" i="3"/>
  <c r="I529" i="3" s="1"/>
  <c r="H528" i="3"/>
  <c r="I528" i="3" s="1"/>
  <c r="H527" i="3"/>
  <c r="H552" i="3" s="1"/>
  <c r="E526" i="3"/>
  <c r="I526" i="3" s="1"/>
  <c r="E525" i="3"/>
  <c r="E552" i="3" s="1"/>
  <c r="H521" i="3"/>
  <c r="I521" i="3" s="1"/>
  <c r="E520" i="3"/>
  <c r="I520" i="3" s="1"/>
  <c r="H519" i="3"/>
  <c r="E519" i="3"/>
  <c r="I519" i="3" s="1"/>
  <c r="H518" i="3"/>
  <c r="I518" i="3" s="1"/>
  <c r="H517" i="3"/>
  <c r="E517" i="3"/>
  <c r="H516" i="3"/>
  <c r="E516" i="3"/>
  <c r="H515" i="3"/>
  <c r="I515" i="3" s="1"/>
  <c r="H514" i="3"/>
  <c r="E514" i="3"/>
  <c r="I514" i="3" s="1"/>
  <c r="H513" i="3"/>
  <c r="E513" i="3"/>
  <c r="I513" i="3" s="1"/>
  <c r="H512" i="3"/>
  <c r="H522" i="3" s="1"/>
  <c r="E512" i="3"/>
  <c r="E522" i="3" s="1"/>
  <c r="H507" i="3"/>
  <c r="I507" i="3" s="1"/>
  <c r="H506" i="3"/>
  <c r="I506" i="3" s="1"/>
  <c r="H505" i="3"/>
  <c r="I505" i="3" s="1"/>
  <c r="H504" i="3"/>
  <c r="I504" i="3" s="1"/>
  <c r="H503" i="3"/>
  <c r="I503" i="3" s="1"/>
  <c r="E502" i="3"/>
  <c r="I502" i="3" s="1"/>
  <c r="H501" i="3"/>
  <c r="I501" i="3" s="1"/>
  <c r="H500" i="3"/>
  <c r="I500" i="3" s="1"/>
  <c r="H499" i="3"/>
  <c r="E499" i="3"/>
  <c r="H498" i="3"/>
  <c r="I498" i="3" s="1"/>
  <c r="H497" i="3"/>
  <c r="I497" i="3" s="1"/>
  <c r="H496" i="3"/>
  <c r="E496" i="3"/>
  <c r="I496" i="3" s="1"/>
  <c r="E495" i="3"/>
  <c r="I495" i="3" s="1"/>
  <c r="H494" i="3"/>
  <c r="E494" i="3"/>
  <c r="I493" i="3"/>
  <c r="H493" i="3"/>
  <c r="I492" i="3"/>
  <c r="H492" i="3"/>
  <c r="I491" i="3"/>
  <c r="E491" i="3"/>
  <c r="I490" i="3"/>
  <c r="H490" i="3"/>
  <c r="I489" i="3"/>
  <c r="H489" i="3"/>
  <c r="I488" i="3"/>
  <c r="H488" i="3"/>
  <c r="H508" i="3" s="1"/>
  <c r="I487" i="3"/>
  <c r="E487" i="3"/>
  <c r="E508" i="3" s="1"/>
  <c r="H483" i="3"/>
  <c r="I483" i="3" s="1"/>
  <c r="E482" i="3"/>
  <c r="I482" i="3" s="1"/>
  <c r="H481" i="3"/>
  <c r="E481" i="3"/>
  <c r="H480" i="3"/>
  <c r="E480" i="3"/>
  <c r="H479" i="3"/>
  <c r="I479" i="3" s="1"/>
  <c r="H478" i="3"/>
  <c r="E478" i="3"/>
  <c r="I478" i="3" s="1"/>
  <c r="H477" i="3"/>
  <c r="E477" i="3"/>
  <c r="I477" i="3" s="1"/>
  <c r="H476" i="3"/>
  <c r="E476" i="3"/>
  <c r="I476" i="3" s="1"/>
  <c r="H475" i="3"/>
  <c r="H484" i="3" s="1"/>
  <c r="E475" i="3"/>
  <c r="E484" i="3" s="1"/>
  <c r="H470" i="3"/>
  <c r="I470" i="3" s="1"/>
  <c r="I469" i="3"/>
  <c r="H469" i="3"/>
  <c r="I468" i="3"/>
  <c r="H468" i="3"/>
  <c r="I467" i="3"/>
  <c r="H467" i="3"/>
  <c r="E466" i="3"/>
  <c r="I466" i="3" s="1"/>
  <c r="H465" i="3"/>
  <c r="I465" i="3" s="1"/>
  <c r="H464" i="3"/>
  <c r="I464" i="3" s="1"/>
  <c r="H463" i="3"/>
  <c r="E463" i="3"/>
  <c r="I463" i="3" s="1"/>
  <c r="H462" i="3"/>
  <c r="E462" i="3"/>
  <c r="I462" i="3" s="1"/>
  <c r="H461" i="3"/>
  <c r="E461" i="3"/>
  <c r="I461" i="3" s="1"/>
  <c r="H460" i="3"/>
  <c r="E460" i="3"/>
  <c r="I460" i="3" s="1"/>
  <c r="I459" i="3"/>
  <c r="H459" i="3"/>
  <c r="I458" i="3"/>
  <c r="H458" i="3"/>
  <c r="I457" i="3"/>
  <c r="H457" i="3"/>
  <c r="E456" i="3"/>
  <c r="I456" i="3" s="1"/>
  <c r="H455" i="3"/>
  <c r="I455" i="3" s="1"/>
  <c r="H454" i="3"/>
  <c r="I454" i="3" s="1"/>
  <c r="H453" i="3"/>
  <c r="I453" i="3" s="1"/>
  <c r="E452" i="3"/>
  <c r="I452" i="3" s="1"/>
  <c r="E451" i="3"/>
  <c r="E471" i="3" s="1"/>
  <c r="H447" i="3"/>
  <c r="I447" i="3" s="1"/>
  <c r="E446" i="3"/>
  <c r="I446" i="3" s="1"/>
  <c r="H445" i="3"/>
  <c r="E445" i="3"/>
  <c r="H444" i="3"/>
  <c r="E444" i="3"/>
  <c r="H443" i="3"/>
  <c r="I443" i="3" s="1"/>
  <c r="H442" i="3"/>
  <c r="E442" i="3"/>
  <c r="I442" i="3" s="1"/>
  <c r="H441" i="3"/>
  <c r="E441" i="3"/>
  <c r="I441" i="3" s="1"/>
  <c r="H440" i="3"/>
  <c r="E440" i="3"/>
  <c r="I440" i="3" s="1"/>
  <c r="H439" i="3"/>
  <c r="E439" i="3"/>
  <c r="H438" i="3"/>
  <c r="H448" i="3" s="1"/>
  <c r="E438" i="3"/>
  <c r="I438" i="3" s="1"/>
  <c r="H433" i="3"/>
  <c r="I433" i="3" s="1"/>
  <c r="H432" i="3"/>
  <c r="I432" i="3" s="1"/>
  <c r="H431" i="3"/>
  <c r="I431" i="3" s="1"/>
  <c r="H430" i="3"/>
  <c r="I430" i="3" s="1"/>
  <c r="E429" i="3"/>
  <c r="I429" i="3" s="1"/>
  <c r="H428" i="3"/>
  <c r="I428" i="3" s="1"/>
  <c r="H427" i="3"/>
  <c r="I427" i="3" s="1"/>
  <c r="H426" i="3"/>
  <c r="E426" i="3"/>
  <c r="H425" i="3"/>
  <c r="I425" i="3" s="1"/>
  <c r="H424" i="3"/>
  <c r="I424" i="3" s="1"/>
  <c r="H423" i="3"/>
  <c r="I423" i="3" s="1"/>
  <c r="H422" i="3"/>
  <c r="I422" i="3" s="1"/>
  <c r="H421" i="3"/>
  <c r="I421" i="3" s="1"/>
  <c r="H420" i="3"/>
  <c r="E420" i="3"/>
  <c r="H419" i="3"/>
  <c r="I419" i="3" s="1"/>
  <c r="H418" i="3"/>
  <c r="I418" i="3" s="1"/>
  <c r="H417" i="3"/>
  <c r="E417" i="3"/>
  <c r="I417" i="3" s="1"/>
  <c r="H416" i="3"/>
  <c r="I416" i="3" s="1"/>
  <c r="E415" i="3"/>
  <c r="I415" i="3" s="1"/>
  <c r="I414" i="3"/>
  <c r="H414" i="3"/>
  <c r="I413" i="3"/>
  <c r="H413" i="3"/>
  <c r="I412" i="3"/>
  <c r="H412" i="3"/>
  <c r="H434" i="3" s="1"/>
  <c r="E411" i="3"/>
  <c r="I411" i="3" s="1"/>
  <c r="H407" i="3"/>
  <c r="I407" i="3" s="1"/>
  <c r="E406" i="3"/>
  <c r="I406" i="3" s="1"/>
  <c r="H405" i="3"/>
  <c r="E405" i="3"/>
  <c r="H404" i="3"/>
  <c r="E404" i="3"/>
  <c r="E403" i="3"/>
  <c r="I403" i="3" s="1"/>
  <c r="H402" i="3"/>
  <c r="I402" i="3" s="1"/>
  <c r="H401" i="3"/>
  <c r="E401" i="3"/>
  <c r="I401" i="3" s="1"/>
  <c r="E400" i="3"/>
  <c r="I400" i="3" s="1"/>
  <c r="H399" i="3"/>
  <c r="E399" i="3"/>
  <c r="H398" i="3"/>
  <c r="E398" i="3"/>
  <c r="H397" i="3"/>
  <c r="E397" i="3"/>
  <c r="H396" i="3"/>
  <c r="E396" i="3"/>
  <c r="H395" i="3"/>
  <c r="H408" i="3" s="1"/>
  <c r="E395" i="3"/>
  <c r="E408" i="3" s="1"/>
  <c r="H390" i="3"/>
  <c r="I390" i="3" s="1"/>
  <c r="H389" i="3"/>
  <c r="I389" i="3" s="1"/>
  <c r="H388" i="3"/>
  <c r="I388" i="3" s="1"/>
  <c r="H387" i="3"/>
  <c r="I387" i="3" s="1"/>
  <c r="H386" i="3"/>
  <c r="I386" i="3" s="1"/>
  <c r="E385" i="3"/>
  <c r="I385" i="3" s="1"/>
  <c r="H384" i="3"/>
  <c r="I384" i="3" s="1"/>
  <c r="H383" i="3"/>
  <c r="I383" i="3" s="1"/>
  <c r="H382" i="3"/>
  <c r="E382" i="3"/>
  <c r="I382" i="3" s="1"/>
  <c r="H381" i="3"/>
  <c r="E381" i="3"/>
  <c r="I381" i="3" s="1"/>
  <c r="I380" i="3"/>
  <c r="H380" i="3"/>
  <c r="I379" i="3"/>
  <c r="H379" i="3"/>
  <c r="I378" i="3"/>
  <c r="H378" i="3"/>
  <c r="E377" i="3"/>
  <c r="I377" i="3" s="1"/>
  <c r="H376" i="3"/>
  <c r="I376" i="3" s="1"/>
  <c r="H375" i="3"/>
  <c r="I375" i="3" s="1"/>
  <c r="H374" i="3"/>
  <c r="I374" i="3" s="1"/>
  <c r="E373" i="3"/>
  <c r="E391" i="3" s="1"/>
  <c r="H369" i="3"/>
  <c r="I369" i="3" s="1"/>
  <c r="E368" i="3"/>
  <c r="I368" i="3" s="1"/>
  <c r="H367" i="3"/>
  <c r="E367" i="3"/>
  <c r="H366" i="3"/>
  <c r="E366" i="3"/>
  <c r="H365" i="3"/>
  <c r="E365" i="3"/>
  <c r="H364" i="3"/>
  <c r="E364" i="3"/>
  <c r="H363" i="3"/>
  <c r="H370" i="3" s="1"/>
  <c r="E363" i="3"/>
  <c r="H358" i="3"/>
  <c r="I358" i="3" s="1"/>
  <c r="H357" i="3"/>
  <c r="I357" i="3" s="1"/>
  <c r="H356" i="3"/>
  <c r="I356" i="3" s="1"/>
  <c r="H355" i="3"/>
  <c r="I355" i="3" s="1"/>
  <c r="H354" i="3"/>
  <c r="I354" i="3" s="1"/>
  <c r="E353" i="3"/>
  <c r="I353" i="3" s="1"/>
  <c r="H352" i="3"/>
  <c r="I352" i="3" s="1"/>
  <c r="H351" i="3"/>
  <c r="I351" i="3" s="1"/>
  <c r="H350" i="3"/>
  <c r="I350" i="3" s="1"/>
  <c r="H349" i="3"/>
  <c r="E349" i="3"/>
  <c r="I349" i="3" s="1"/>
  <c r="H348" i="3"/>
  <c r="E348" i="3"/>
  <c r="H347" i="3"/>
  <c r="E347" i="3"/>
  <c r="I347" i="3" s="1"/>
  <c r="H346" i="3"/>
  <c r="I346" i="3" s="1"/>
  <c r="H345" i="3"/>
  <c r="I345" i="3" s="1"/>
  <c r="H344" i="3"/>
  <c r="I344" i="3" s="1"/>
  <c r="E343" i="3"/>
  <c r="I343" i="3" s="1"/>
  <c r="H342" i="3"/>
  <c r="I342" i="3" s="1"/>
  <c r="I341" i="3"/>
  <c r="H341" i="3"/>
  <c r="I340" i="3"/>
  <c r="H340" i="3"/>
  <c r="H359" i="3" s="1"/>
  <c r="E339" i="3"/>
  <c r="I339" i="3" s="1"/>
  <c r="H335" i="3"/>
  <c r="I335" i="3" s="1"/>
  <c r="E334" i="3"/>
  <c r="I334" i="3" s="1"/>
  <c r="H333" i="3"/>
  <c r="E333" i="3"/>
  <c r="H332" i="3"/>
  <c r="E332" i="3"/>
  <c r="H331" i="3"/>
  <c r="I331" i="3" s="1"/>
  <c r="H330" i="3"/>
  <c r="E330" i="3"/>
  <c r="I330" i="3" s="1"/>
  <c r="H329" i="3"/>
  <c r="E329" i="3"/>
  <c r="I329" i="3" s="1"/>
  <c r="H328" i="3"/>
  <c r="E328" i="3"/>
  <c r="I328" i="3" s="1"/>
  <c r="H327" i="3"/>
  <c r="H336" i="3" s="1"/>
  <c r="E327" i="3"/>
  <c r="E336" i="3" s="1"/>
  <c r="H322" i="3"/>
  <c r="I322" i="3" s="1"/>
  <c r="H321" i="3"/>
  <c r="I321" i="3" s="1"/>
  <c r="H320" i="3"/>
  <c r="I320" i="3" s="1"/>
  <c r="E319" i="3"/>
  <c r="I319" i="3" s="1"/>
  <c r="H318" i="3"/>
  <c r="I318" i="3" s="1"/>
  <c r="H317" i="3"/>
  <c r="E317" i="3"/>
  <c r="H316" i="3"/>
  <c r="I316" i="3" s="1"/>
  <c r="H315" i="3"/>
  <c r="E315" i="3"/>
  <c r="I315" i="3" s="1"/>
  <c r="H314" i="3"/>
  <c r="I314" i="3" s="1"/>
  <c r="H313" i="3"/>
  <c r="I313" i="3" s="1"/>
  <c r="H312" i="3"/>
  <c r="I312" i="3" s="1"/>
  <c r="H311" i="3"/>
  <c r="E311" i="3"/>
  <c r="I311" i="3" s="1"/>
  <c r="H310" i="3"/>
  <c r="E310" i="3"/>
  <c r="I310" i="3" s="1"/>
  <c r="H309" i="3"/>
  <c r="E309" i="3"/>
  <c r="I309" i="3" s="1"/>
  <c r="H308" i="3"/>
  <c r="I308" i="3" s="1"/>
  <c r="H307" i="3"/>
  <c r="I307" i="3" s="1"/>
  <c r="H306" i="3"/>
  <c r="I306" i="3" s="1"/>
  <c r="E305" i="3"/>
  <c r="I305" i="3" s="1"/>
  <c r="H304" i="3"/>
  <c r="I304" i="3" s="1"/>
  <c r="H303" i="3"/>
  <c r="I303" i="3" s="1"/>
  <c r="H302" i="3"/>
  <c r="I302" i="3" s="1"/>
  <c r="H301" i="3"/>
  <c r="I301" i="3" s="1"/>
  <c r="E300" i="3"/>
  <c r="E323" i="3" s="1"/>
  <c r="H296" i="3"/>
  <c r="I296" i="3" s="1"/>
  <c r="E295" i="3"/>
  <c r="I295" i="3" s="1"/>
  <c r="H294" i="3"/>
  <c r="E294" i="3"/>
  <c r="I294" i="3" s="1"/>
  <c r="H293" i="3"/>
  <c r="I293" i="3" s="1"/>
  <c r="H292" i="3"/>
  <c r="E292" i="3"/>
  <c r="H291" i="3"/>
  <c r="E291" i="3"/>
  <c r="H290" i="3"/>
  <c r="I290" i="3" s="1"/>
  <c r="H289" i="3"/>
  <c r="E289" i="3"/>
  <c r="I289" i="3" s="1"/>
  <c r="H288" i="3"/>
  <c r="E288" i="3"/>
  <c r="I288" i="3" s="1"/>
  <c r="H287" i="3"/>
  <c r="H297" i="3" s="1"/>
  <c r="E287" i="3"/>
  <c r="E297" i="3" s="1"/>
  <c r="E282" i="3"/>
  <c r="I282" i="3" s="1"/>
  <c r="H281" i="3"/>
  <c r="I281" i="3" s="1"/>
  <c r="H280" i="3"/>
  <c r="E280" i="3"/>
  <c r="I280" i="3" s="1"/>
  <c r="H279" i="3"/>
  <c r="I279" i="3" s="1"/>
  <c r="I278" i="3"/>
  <c r="H278" i="3"/>
  <c r="I277" i="3"/>
  <c r="H277" i="3"/>
  <c r="I276" i="3"/>
  <c r="H276" i="3"/>
  <c r="I275" i="3"/>
  <c r="H275" i="3"/>
  <c r="I274" i="3"/>
  <c r="H274" i="3"/>
  <c r="H273" i="3"/>
  <c r="E273" i="3"/>
  <c r="H272" i="3"/>
  <c r="I272" i="3" s="1"/>
  <c r="H271" i="3"/>
  <c r="I271" i="3" s="1"/>
  <c r="H270" i="3"/>
  <c r="I270" i="3" s="1"/>
  <c r="H269" i="3"/>
  <c r="I269" i="3" s="1"/>
  <c r="H268" i="3"/>
  <c r="I268" i="3" s="1"/>
  <c r="E267" i="3"/>
  <c r="I267" i="3" s="1"/>
  <c r="E266" i="3"/>
  <c r="I266" i="3" s="1"/>
  <c r="H265" i="3"/>
  <c r="I265" i="3" s="1"/>
  <c r="H264" i="3"/>
  <c r="I264" i="3" s="1"/>
  <c r="H263" i="3"/>
  <c r="I263" i="3" s="1"/>
  <c r="H262" i="3"/>
  <c r="I262" i="3" s="1"/>
  <c r="H261" i="3"/>
  <c r="I261" i="3" s="1"/>
  <c r="H260" i="3"/>
  <c r="E259" i="3"/>
  <c r="I259" i="3" s="1"/>
  <c r="E258" i="3"/>
  <c r="H254" i="3"/>
  <c r="I254" i="3" s="1"/>
  <c r="E253" i="3"/>
  <c r="I253" i="3" s="1"/>
  <c r="H252" i="3"/>
  <c r="E252" i="3"/>
  <c r="H251" i="3"/>
  <c r="I251" i="3" s="1"/>
  <c r="H250" i="3"/>
  <c r="E250" i="3"/>
  <c r="H249" i="3"/>
  <c r="E249" i="3"/>
  <c r="I249" i="3" s="1"/>
  <c r="H248" i="3"/>
  <c r="I248" i="3" s="1"/>
  <c r="E247" i="3"/>
  <c r="I247" i="3" s="1"/>
  <c r="E246" i="3"/>
  <c r="I246" i="3" s="1"/>
  <c r="H245" i="3"/>
  <c r="E245" i="3"/>
  <c r="I245" i="3" s="1"/>
  <c r="H244" i="3"/>
  <c r="E244" i="3"/>
  <c r="I244" i="3" s="1"/>
  <c r="H243" i="3"/>
  <c r="E243" i="3"/>
  <c r="I242" i="3"/>
  <c r="H242" i="3"/>
  <c r="H241" i="3"/>
  <c r="E241" i="3"/>
  <c r="H240" i="3"/>
  <c r="E240" i="3"/>
  <c r="E255" i="3" s="1"/>
  <c r="H235" i="3"/>
  <c r="I235" i="3" s="1"/>
  <c r="H234" i="3"/>
  <c r="I234" i="3" s="1"/>
  <c r="H233" i="3"/>
  <c r="I233" i="3" s="1"/>
  <c r="H232" i="3"/>
  <c r="I232" i="3" s="1"/>
  <c r="E231" i="3"/>
  <c r="I231" i="3" s="1"/>
  <c r="H230" i="3"/>
  <c r="E230" i="3"/>
  <c r="H229" i="3"/>
  <c r="E229" i="3"/>
  <c r="H228" i="3"/>
  <c r="E228" i="3"/>
  <c r="I228" i="3" s="1"/>
  <c r="E227" i="3"/>
  <c r="I227" i="3" s="1"/>
  <c r="H226" i="3"/>
  <c r="E226" i="3"/>
  <c r="H225" i="3"/>
  <c r="I225" i="3" s="1"/>
  <c r="H224" i="3"/>
  <c r="I224" i="3" s="1"/>
  <c r="E223" i="3"/>
  <c r="I223" i="3" s="1"/>
  <c r="H222" i="3"/>
  <c r="I222" i="3" s="1"/>
  <c r="H221" i="3"/>
  <c r="I221" i="3" s="1"/>
  <c r="H220" i="3"/>
  <c r="H236" i="3" s="1"/>
  <c r="E219" i="3"/>
  <c r="I219" i="3" s="1"/>
  <c r="E218" i="3"/>
  <c r="I218" i="3" s="1"/>
  <c r="H214" i="3"/>
  <c r="I214" i="3" s="1"/>
  <c r="E213" i="3"/>
  <c r="I213" i="3" s="1"/>
  <c r="H212" i="3"/>
  <c r="I212" i="3" s="1"/>
  <c r="H211" i="3"/>
  <c r="E211" i="3"/>
  <c r="I211" i="3" s="1"/>
  <c r="H210" i="3"/>
  <c r="E210" i="3"/>
  <c r="I210" i="3" s="1"/>
  <c r="H209" i="3"/>
  <c r="I209" i="3" s="1"/>
  <c r="H208" i="3"/>
  <c r="E208" i="3"/>
  <c r="I208" i="3" s="1"/>
  <c r="H207" i="3"/>
  <c r="E207" i="3"/>
  <c r="I207" i="3" s="1"/>
  <c r="H206" i="3"/>
  <c r="I206" i="3" s="1"/>
  <c r="H205" i="3"/>
  <c r="E205" i="3"/>
  <c r="I205" i="3" s="1"/>
  <c r="H204" i="3"/>
  <c r="E204" i="3"/>
  <c r="I204" i="3" s="1"/>
  <c r="H203" i="3"/>
  <c r="E203" i="3"/>
  <c r="E215" i="3" s="1"/>
  <c r="E198" i="3"/>
  <c r="I198" i="3" s="1"/>
  <c r="H197" i="3"/>
  <c r="I197" i="3" s="1"/>
  <c r="H196" i="3"/>
  <c r="E196" i="3"/>
  <c r="H195" i="3"/>
  <c r="I195" i="3" s="1"/>
  <c r="H194" i="3"/>
  <c r="I194" i="3" s="1"/>
  <c r="H193" i="3"/>
  <c r="I193" i="3" s="1"/>
  <c r="H192" i="3"/>
  <c r="I192" i="3" s="1"/>
  <c r="H191" i="3"/>
  <c r="E191" i="3"/>
  <c r="I191" i="3" s="1"/>
  <c r="H190" i="3"/>
  <c r="I190" i="3" s="1"/>
  <c r="H189" i="3"/>
  <c r="I189" i="3" s="1"/>
  <c r="H188" i="3"/>
  <c r="E188" i="3"/>
  <c r="I188" i="3" s="1"/>
  <c r="H187" i="3"/>
  <c r="I187" i="3" s="1"/>
  <c r="H186" i="3"/>
  <c r="E186" i="3"/>
  <c r="I185" i="3"/>
  <c r="E185" i="3"/>
  <c r="H184" i="3"/>
  <c r="E184" i="3"/>
  <c r="I184" i="3" s="1"/>
  <c r="H183" i="3"/>
  <c r="I183" i="3" s="1"/>
  <c r="H182" i="3"/>
  <c r="I182" i="3" s="1"/>
  <c r="H181" i="3"/>
  <c r="I181" i="3" s="1"/>
  <c r="H180" i="3"/>
  <c r="I180" i="3" s="1"/>
  <c r="E179" i="3"/>
  <c r="I179" i="3" s="1"/>
  <c r="H178" i="3"/>
  <c r="I178" i="3" s="1"/>
  <c r="H177" i="3"/>
  <c r="I177" i="3" s="1"/>
  <c r="H176" i="3"/>
  <c r="I176" i="3" s="1"/>
  <c r="H175" i="3"/>
  <c r="I175" i="3" s="1"/>
  <c r="H174" i="3"/>
  <c r="I174" i="3" s="1"/>
  <c r="E173" i="3"/>
  <c r="I173" i="3" s="1"/>
  <c r="E172" i="3"/>
  <c r="E199" i="3" s="1"/>
  <c r="H168" i="3"/>
  <c r="I168" i="3" s="1"/>
  <c r="E167" i="3"/>
  <c r="I167" i="3" s="1"/>
  <c r="H166" i="3"/>
  <c r="E166" i="3"/>
  <c r="H165" i="3"/>
  <c r="I165" i="3" s="1"/>
  <c r="H164" i="3"/>
  <c r="E164" i="3"/>
  <c r="I164" i="3" s="1"/>
  <c r="H163" i="3"/>
  <c r="E163" i="3"/>
  <c r="H162" i="3"/>
  <c r="I162" i="3" s="1"/>
  <c r="H161" i="3"/>
  <c r="E161" i="3"/>
  <c r="I161" i="3" s="1"/>
  <c r="H160" i="3"/>
  <c r="E160" i="3"/>
  <c r="I160" i="3" s="1"/>
  <c r="H159" i="3"/>
  <c r="H169" i="3" s="1"/>
  <c r="E159" i="3"/>
  <c r="E169" i="3" s="1"/>
  <c r="H154" i="3"/>
  <c r="I154" i="3" s="1"/>
  <c r="H153" i="3"/>
  <c r="I153" i="3" s="1"/>
  <c r="H152" i="3"/>
  <c r="I152" i="3" s="1"/>
  <c r="H151" i="3"/>
  <c r="I151" i="3" s="1"/>
  <c r="H150" i="3"/>
  <c r="I150" i="3" s="1"/>
  <c r="H149" i="3"/>
  <c r="I149" i="3" s="1"/>
  <c r="H148" i="3"/>
  <c r="I148" i="3" s="1"/>
  <c r="H147" i="3"/>
  <c r="I147" i="3" s="1"/>
  <c r="E146" i="3"/>
  <c r="I146" i="3" s="1"/>
  <c r="E145" i="3"/>
  <c r="I145" i="3" s="1"/>
  <c r="H144" i="3"/>
  <c r="I144" i="3" s="1"/>
  <c r="H143" i="3"/>
  <c r="E143" i="3"/>
  <c r="H142" i="3"/>
  <c r="I142" i="3" s="1"/>
  <c r="H141" i="3"/>
  <c r="I141" i="3" s="1"/>
  <c r="H140" i="3"/>
  <c r="I140" i="3" s="1"/>
  <c r="H139" i="3"/>
  <c r="I139" i="3" s="1"/>
  <c r="H138" i="3"/>
  <c r="E138" i="3"/>
  <c r="I138" i="3" s="1"/>
  <c r="H137" i="3"/>
  <c r="I137" i="3" s="1"/>
  <c r="H136" i="3"/>
  <c r="E136" i="3"/>
  <c r="H135" i="3"/>
  <c r="I135" i="3" s="1"/>
  <c r="H134" i="3"/>
  <c r="E134" i="3"/>
  <c r="E133" i="3"/>
  <c r="I133" i="3" s="1"/>
  <c r="H132" i="3"/>
  <c r="E132" i="3"/>
  <c r="I132" i="3" s="1"/>
  <c r="H131" i="3"/>
  <c r="I131" i="3" s="1"/>
  <c r="H130" i="3"/>
  <c r="I130" i="3" s="1"/>
  <c r="H129" i="3"/>
  <c r="I129" i="3" s="1"/>
  <c r="H128" i="3"/>
  <c r="I128" i="3" s="1"/>
  <c r="E127" i="3"/>
  <c r="I127" i="3" s="1"/>
  <c r="I126" i="3"/>
  <c r="H126" i="3"/>
  <c r="I125" i="3"/>
  <c r="H125" i="3"/>
  <c r="I124" i="3"/>
  <c r="H124" i="3"/>
  <c r="I123" i="3"/>
  <c r="H123" i="3"/>
  <c r="I122" i="3"/>
  <c r="H122" i="3"/>
  <c r="H155" i="3" s="1"/>
  <c r="I121" i="3"/>
  <c r="E121" i="3"/>
  <c r="I120" i="3"/>
  <c r="E120" i="3"/>
  <c r="H116" i="3"/>
  <c r="I116" i="3" s="1"/>
  <c r="E115" i="3"/>
  <c r="I115" i="3" s="1"/>
  <c r="E114" i="3"/>
  <c r="I114" i="3" s="1"/>
  <c r="H113" i="3"/>
  <c r="E113" i="3"/>
  <c r="I113" i="3" s="1"/>
  <c r="H112" i="3"/>
  <c r="E112" i="3"/>
  <c r="I112" i="3" s="1"/>
  <c r="H111" i="3"/>
  <c r="I111" i="3" s="1"/>
  <c r="H110" i="3"/>
  <c r="E110" i="3"/>
  <c r="H109" i="3"/>
  <c r="E109" i="3"/>
  <c r="I109" i="3" s="1"/>
  <c r="H108" i="3"/>
  <c r="I108" i="3" s="1"/>
  <c r="H107" i="3"/>
  <c r="E107" i="3"/>
  <c r="H106" i="3"/>
  <c r="I106" i="3" s="1"/>
  <c r="H105" i="3"/>
  <c r="E105" i="3"/>
  <c r="H104" i="3"/>
  <c r="H117" i="3" s="1"/>
  <c r="E104" i="3"/>
  <c r="I104" i="3" s="1"/>
  <c r="E99" i="3"/>
  <c r="I99" i="3" s="1"/>
  <c r="H98" i="3"/>
  <c r="I98" i="3" s="1"/>
  <c r="H97" i="3"/>
  <c r="I97" i="3" s="1"/>
  <c r="H96" i="3"/>
  <c r="E96" i="3"/>
  <c r="H95" i="3"/>
  <c r="I95" i="3" s="1"/>
  <c r="H94" i="3"/>
  <c r="I94" i="3" s="1"/>
  <c r="I93" i="3"/>
  <c r="E93" i="3"/>
  <c r="H92" i="3"/>
  <c r="I92" i="3" s="1"/>
  <c r="H91" i="3"/>
  <c r="I91" i="3" s="1"/>
  <c r="H90" i="3"/>
  <c r="H100" i="3" s="1"/>
  <c r="I89" i="3"/>
  <c r="E89" i="3"/>
  <c r="H85" i="3"/>
  <c r="I85" i="3" s="1"/>
  <c r="E84" i="3"/>
  <c r="I84" i="3" s="1"/>
  <c r="H83" i="3"/>
  <c r="E83" i="3"/>
  <c r="H82" i="3"/>
  <c r="E82" i="3"/>
  <c r="H81" i="3"/>
  <c r="E81" i="3"/>
  <c r="H80" i="3"/>
  <c r="E80" i="3"/>
  <c r="E86" i="3" s="1"/>
  <c r="H79" i="3"/>
  <c r="H86" i="3" s="1"/>
  <c r="E79" i="3"/>
  <c r="E74" i="3"/>
  <c r="I74" i="3" s="1"/>
  <c r="H73" i="3"/>
  <c r="I73" i="3" s="1"/>
  <c r="H72" i="3"/>
  <c r="I72" i="3" s="1"/>
  <c r="H71" i="3"/>
  <c r="I71" i="3" s="1"/>
  <c r="E70" i="3"/>
  <c r="I70" i="3" s="1"/>
  <c r="H69" i="3"/>
  <c r="I69" i="3" s="1"/>
  <c r="H68" i="3"/>
  <c r="I68" i="3" s="1"/>
  <c r="H67" i="3"/>
  <c r="H75" i="3" s="1"/>
  <c r="E66" i="3"/>
  <c r="I66" i="3" s="1"/>
  <c r="I62" i="3"/>
  <c r="H62" i="3"/>
  <c r="I61" i="3"/>
  <c r="H61" i="3"/>
  <c r="E60" i="3"/>
  <c r="I60" i="3" s="1"/>
  <c r="H59" i="3"/>
  <c r="E59" i="3"/>
  <c r="I59" i="3" s="1"/>
  <c r="H58" i="3"/>
  <c r="E58" i="3"/>
  <c r="I58" i="3" s="1"/>
  <c r="H57" i="3"/>
  <c r="E57" i="3"/>
  <c r="I57" i="3" s="1"/>
  <c r="H56" i="3"/>
  <c r="H63" i="3" s="1"/>
  <c r="E56" i="3"/>
  <c r="E63" i="3" s="1"/>
  <c r="E51" i="3"/>
  <c r="I51" i="3" s="1"/>
  <c r="H50" i="3"/>
  <c r="I50" i="3" s="1"/>
  <c r="H49" i="3"/>
  <c r="E49" i="3"/>
  <c r="I49" i="3" s="1"/>
  <c r="H48" i="3"/>
  <c r="I48" i="3" s="1"/>
  <c r="I47" i="3"/>
  <c r="H47" i="3"/>
  <c r="I46" i="3"/>
  <c r="H46" i="3"/>
  <c r="H52" i="3" s="1"/>
  <c r="H43" i="3"/>
  <c r="I43" i="3" s="1"/>
  <c r="E42" i="3"/>
  <c r="I42" i="3" s="1"/>
  <c r="H41" i="3"/>
  <c r="I41" i="3" s="1"/>
  <c r="H40" i="3"/>
  <c r="I40" i="3" s="1"/>
  <c r="E39" i="3"/>
  <c r="I39" i="3" s="1"/>
  <c r="E38" i="3"/>
  <c r="I38" i="3" s="1"/>
  <c r="E37" i="3"/>
  <c r="I37" i="3" s="1"/>
  <c r="H36" i="3"/>
  <c r="E36" i="3"/>
  <c r="E35" i="3"/>
  <c r="I35" i="3" s="1"/>
  <c r="E34" i="3"/>
  <c r="I34" i="3" s="1"/>
  <c r="E33" i="3"/>
  <c r="I33" i="3" s="1"/>
  <c r="E32" i="3"/>
  <c r="I32" i="3" s="1"/>
  <c r="E31" i="3"/>
  <c r="I31" i="3" s="1"/>
  <c r="E30" i="3"/>
  <c r="I30" i="3" s="1"/>
  <c r="E29" i="3"/>
  <c r="I29" i="3" s="1"/>
  <c r="E28" i="3"/>
  <c r="I28" i="3" s="1"/>
  <c r="E27" i="3"/>
  <c r="I27" i="3" s="1"/>
  <c r="E26" i="3"/>
  <c r="I26" i="3" s="1"/>
  <c r="E25" i="3"/>
  <c r="I25" i="3" s="1"/>
  <c r="E24" i="3"/>
  <c r="I24" i="3" s="1"/>
  <c r="E23" i="3"/>
  <c r="I23" i="3" s="1"/>
  <c r="H22" i="3"/>
  <c r="I22" i="3" s="1"/>
  <c r="E21" i="3"/>
  <c r="I21" i="3" s="1"/>
  <c r="E20" i="3"/>
  <c r="I20" i="3" s="1"/>
  <c r="E19" i="3"/>
  <c r="I19" i="3" s="1"/>
  <c r="H18" i="3"/>
  <c r="I18" i="3" s="1"/>
  <c r="E17" i="3"/>
  <c r="I17" i="3" s="1"/>
  <c r="E16" i="3"/>
  <c r="I16" i="3" s="1"/>
  <c r="E15" i="3"/>
  <c r="I15" i="3" s="1"/>
  <c r="H14" i="3"/>
  <c r="E14" i="3"/>
  <c r="H12" i="3"/>
  <c r="I12" i="3" s="1"/>
  <c r="H11" i="3"/>
  <c r="I11" i="3" s="1"/>
  <c r="E10" i="3"/>
  <c r="I10" i="3" s="1"/>
  <c r="H9" i="3"/>
  <c r="I9" i="3" s="1"/>
  <c r="H8" i="3"/>
  <c r="I8" i="3" s="1"/>
  <c r="H7" i="3"/>
  <c r="E6" i="3"/>
  <c r="I6" i="3" s="1"/>
  <c r="E5" i="3"/>
  <c r="I791" i="3" l="1"/>
  <c r="I792" i="3" s="1"/>
  <c r="I859" i="3"/>
  <c r="I862" i="3"/>
  <c r="I844" i="3"/>
  <c r="I835" i="3"/>
  <c r="E839" i="3"/>
  <c r="I817" i="3"/>
  <c r="I823" i="3"/>
  <c r="I824" i="3"/>
  <c r="I826" i="3"/>
  <c r="I827" i="3"/>
  <c r="I828" i="3"/>
  <c r="I816" i="3"/>
  <c r="I783" i="3"/>
  <c r="I785" i="3"/>
  <c r="E788" i="3"/>
  <c r="E772" i="3"/>
  <c r="I758" i="3"/>
  <c r="I760" i="3"/>
  <c r="E763" i="3"/>
  <c r="I740" i="3"/>
  <c r="I722" i="3"/>
  <c r="H718" i="3"/>
  <c r="I710" i="3"/>
  <c r="I713" i="3"/>
  <c r="I715" i="3"/>
  <c r="I689" i="3"/>
  <c r="I690" i="3"/>
  <c r="I696" i="3"/>
  <c r="I700" i="3" s="1"/>
  <c r="I662" i="3"/>
  <c r="I663" i="3"/>
  <c r="I681" i="3" s="1"/>
  <c r="I654" i="3"/>
  <c r="H648" i="3"/>
  <c r="I645" i="3"/>
  <c r="I629" i="3"/>
  <c r="I611" i="3"/>
  <c r="H598" i="3"/>
  <c r="H587" i="3"/>
  <c r="I558" i="3"/>
  <c r="I559" i="3"/>
  <c r="E563" i="3"/>
  <c r="I546" i="3"/>
  <c r="I535" i="3"/>
  <c r="I536" i="3"/>
  <c r="I516" i="3"/>
  <c r="I517" i="3"/>
  <c r="I499" i="3"/>
  <c r="I494" i="3"/>
  <c r="I508" i="3" s="1"/>
  <c r="I480" i="3"/>
  <c r="I481" i="3"/>
  <c r="H471" i="3"/>
  <c r="I451" i="3"/>
  <c r="I444" i="3"/>
  <c r="I445" i="3"/>
  <c r="E448" i="3"/>
  <c r="I426" i="3"/>
  <c r="E434" i="3"/>
  <c r="I404" i="3"/>
  <c r="I405" i="3"/>
  <c r="I396" i="3"/>
  <c r="I397" i="3"/>
  <c r="I398" i="3"/>
  <c r="I399" i="3"/>
  <c r="H391" i="3"/>
  <c r="I373" i="3"/>
  <c r="I363" i="3"/>
  <c r="I365" i="3"/>
  <c r="I366" i="3"/>
  <c r="I367" i="3"/>
  <c r="E370" i="3"/>
  <c r="E359" i="3"/>
  <c r="I332" i="3"/>
  <c r="I333" i="3"/>
  <c r="I317" i="3"/>
  <c r="I291" i="3"/>
  <c r="I292" i="3"/>
  <c r="I273" i="3"/>
  <c r="I241" i="3"/>
  <c r="I252" i="3"/>
  <c r="H255" i="3"/>
  <c r="I250" i="3"/>
  <c r="I229" i="3"/>
  <c r="I226" i="3"/>
  <c r="H215" i="3"/>
  <c r="I186" i="3"/>
  <c r="I196" i="3"/>
  <c r="I166" i="3"/>
  <c r="I163" i="3"/>
  <c r="I143" i="3"/>
  <c r="I134" i="3"/>
  <c r="I136" i="3"/>
  <c r="I110" i="3"/>
  <c r="I107" i="3"/>
  <c r="E117" i="3"/>
  <c r="I96" i="3"/>
  <c r="I90" i="3"/>
  <c r="I79" i="3"/>
  <c r="I81" i="3"/>
  <c r="I82" i="3"/>
  <c r="I83" i="3"/>
  <c r="I52" i="3"/>
  <c r="I36" i="3"/>
  <c r="I14" i="3"/>
  <c r="I100" i="3"/>
  <c r="I155" i="3"/>
  <c r="E52" i="3"/>
  <c r="E75" i="3"/>
  <c r="I80" i="3"/>
  <c r="I86" i="3" s="1"/>
  <c r="E100" i="3"/>
  <c r="I105" i="3"/>
  <c r="I117" i="3" s="1"/>
  <c r="E155" i="3"/>
  <c r="H199" i="3"/>
  <c r="I203" i="3"/>
  <c r="I215" i="3" s="1"/>
  <c r="E236" i="3"/>
  <c r="E44" i="3"/>
  <c r="E881" i="3" s="1"/>
  <c r="I5" i="3"/>
  <c r="I7" i="3"/>
  <c r="H44" i="3"/>
  <c r="H881" i="3" s="1"/>
  <c r="I56" i="3"/>
  <c r="I63" i="3" s="1"/>
  <c r="I67" i="3"/>
  <c r="I75" i="3" s="1"/>
  <c r="I159" i="3"/>
  <c r="I169" i="3" s="1"/>
  <c r="I172" i="3"/>
  <c r="I199" i="3" s="1"/>
  <c r="I220" i="3"/>
  <c r="I230" i="3"/>
  <c r="I243" i="3"/>
  <c r="I258" i="3"/>
  <c r="E283" i="3"/>
  <c r="H283" i="3"/>
  <c r="I260" i="3"/>
  <c r="I391" i="3"/>
  <c r="I471" i="3"/>
  <c r="H323" i="3"/>
  <c r="I327" i="3"/>
  <c r="I336" i="3" s="1"/>
  <c r="I348" i="3"/>
  <c r="I359" i="3" s="1"/>
  <c r="I364" i="3"/>
  <c r="I370" i="3" s="1"/>
  <c r="I395" i="3"/>
  <c r="I408" i="3" s="1"/>
  <c r="I420" i="3"/>
  <c r="I434" i="3" s="1"/>
  <c r="I439" i="3"/>
  <c r="I448" i="3" s="1"/>
  <c r="I475" i="3"/>
  <c r="I484" i="3" s="1"/>
  <c r="I240" i="3"/>
  <c r="I287" i="3"/>
  <c r="I297" i="3" s="1"/>
  <c r="I300" i="3"/>
  <c r="I323" i="3" s="1"/>
  <c r="I512" i="3"/>
  <c r="I522" i="3" s="1"/>
  <c r="I525" i="3"/>
  <c r="I527" i="3"/>
  <c r="I541" i="3"/>
  <c r="I556" i="3"/>
  <c r="I557" i="3"/>
  <c r="I560" i="3"/>
  <c r="I572" i="3"/>
  <c r="I577" i="3"/>
  <c r="I648" i="3"/>
  <c r="I591" i="3"/>
  <c r="I598" i="3" s="1"/>
  <c r="E620" i="3"/>
  <c r="I626" i="3"/>
  <c r="I632" i="3" s="1"/>
  <c r="I652" i="3"/>
  <c r="I659" i="3" s="1"/>
  <c r="E692" i="3"/>
  <c r="E700" i="3"/>
  <c r="E743" i="3"/>
  <c r="I730" i="3"/>
  <c r="I602" i="3"/>
  <c r="I620" i="3" s="1"/>
  <c r="I686" i="3"/>
  <c r="I692" i="3" s="1"/>
  <c r="E718" i="3"/>
  <c r="I714" i="3"/>
  <c r="I718" i="3" s="1"/>
  <c r="E726" i="3"/>
  <c r="I721" i="3"/>
  <c r="I726" i="3" s="1"/>
  <c r="H743" i="3"/>
  <c r="I731" i="3"/>
  <c r="I831" i="3"/>
  <c r="I746" i="3"/>
  <c r="I747" i="3" s="1"/>
  <c r="I771" i="3"/>
  <c r="I772" i="3" s="1"/>
  <c r="I796" i="3"/>
  <c r="I797" i="3"/>
  <c r="I811" i="3"/>
  <c r="I812" i="3" s="1"/>
  <c r="I838" i="3"/>
  <c r="I839" i="3" s="1"/>
  <c r="I843" i="3"/>
  <c r="I848" i="3" s="1"/>
  <c r="I851" i="3"/>
  <c r="I852" i="3"/>
  <c r="I868" i="3"/>
  <c r="I869" i="3" s="1"/>
  <c r="I873" i="3"/>
  <c r="I879" i="3" s="1"/>
  <c r="I759" i="3"/>
  <c r="I763" i="3" s="1"/>
  <c r="I784" i="3"/>
  <c r="I788" i="3" s="1"/>
  <c r="D6" i="5"/>
  <c r="D7" i="5"/>
  <c r="E11" i="5"/>
  <c r="E12" i="5"/>
  <c r="F11" i="5"/>
  <c r="I587" i="3" l="1"/>
  <c r="I255" i="3"/>
  <c r="I236" i="3"/>
  <c r="E13" i="5"/>
  <c r="F13" i="5" s="1"/>
  <c r="D8" i="5"/>
  <c r="D9" i="5" s="1"/>
  <c r="F12" i="5"/>
  <c r="F8" i="5"/>
  <c r="I808" i="3"/>
  <c r="I743" i="3"/>
  <c r="I552" i="3"/>
  <c r="I864" i="3"/>
  <c r="I563" i="3"/>
  <c r="I283" i="3"/>
  <c r="I44" i="3"/>
  <c r="I881" i="3" s="1"/>
  <c r="E10" i="5"/>
  <c r="F10" i="5" s="1"/>
  <c r="D14" i="5"/>
  <c r="F9" i="5"/>
  <c r="E14" i="5" l="1"/>
  <c r="E20" i="5" s="1"/>
  <c r="F20" i="5" s="1"/>
  <c r="D21" i="5"/>
  <c r="D22" i="5" s="1"/>
  <c r="D31" i="5"/>
  <c r="E21" i="5" l="1"/>
  <c r="E31" i="5"/>
  <c r="E32" i="5" s="1"/>
  <c r="F14" i="5"/>
  <c r="D26" i="5" s="1"/>
  <c r="F21" i="5"/>
  <c r="D28" i="5" l="1"/>
  <c r="F28" i="5" s="1"/>
  <c r="F31" i="5"/>
  <c r="D29" i="5"/>
  <c r="F29" i="5" s="1"/>
  <c r="E17" i="5"/>
  <c r="D27" i="5"/>
  <c r="F27" i="5" s="1"/>
  <c r="E18" i="5"/>
  <c r="F18" i="5" s="1"/>
  <c r="E19" i="5"/>
  <c r="F19" i="5" s="1"/>
  <c r="F26" i="5"/>
  <c r="F17" i="5" l="1"/>
  <c r="E22" i="5"/>
  <c r="D32" i="5"/>
  <c r="D6" i="4"/>
  <c r="D7" i="4"/>
  <c r="E12" i="4"/>
  <c r="F12" i="4" s="1"/>
  <c r="E11" i="4"/>
  <c r="F11" i="4" s="1"/>
  <c r="D8" i="4" l="1"/>
  <c r="E10" i="4" s="1"/>
  <c r="F10" i="4" s="1"/>
  <c r="F22" i="5"/>
  <c r="E34" i="5"/>
  <c r="F32" i="5"/>
  <c r="D34" i="5"/>
  <c r="E13" i="4"/>
  <c r="F13" i="4" s="1"/>
  <c r="D9" i="4" l="1"/>
  <c r="F9" i="4" s="1"/>
  <c r="F8" i="4"/>
  <c r="F34" i="5"/>
  <c r="D14" i="4"/>
  <c r="D31" i="4" s="1"/>
  <c r="E14" i="4"/>
  <c r="D21" i="4" l="1"/>
  <c r="D22" i="4" s="1"/>
  <c r="F14" i="4"/>
  <c r="D28" i="4" s="1"/>
  <c r="F28" i="4" s="1"/>
  <c r="E21" i="4"/>
  <c r="F21" i="4" s="1"/>
  <c r="E17" i="4"/>
  <c r="F17" i="4" s="1"/>
  <c r="E31" i="4"/>
  <c r="E32" i="4" s="1"/>
  <c r="E20" i="4"/>
  <c r="F20" i="4" s="1"/>
  <c r="D27" i="4" l="1"/>
  <c r="F27" i="4" s="1"/>
  <c r="D26" i="4"/>
  <c r="F26" i="4" s="1"/>
  <c r="E19" i="4"/>
  <c r="F19" i="4" s="1"/>
  <c r="E18" i="4"/>
  <c r="F18" i="4" s="1"/>
  <c r="D29" i="4"/>
  <c r="F29" i="4" s="1"/>
  <c r="F31" i="4"/>
  <c r="D32" i="4" l="1"/>
  <c r="F32" i="4" s="1"/>
  <c r="E22" i="4"/>
  <c r="E34" i="4" s="1"/>
  <c r="D34" i="4" l="1"/>
  <c r="D28" i="1" s="1"/>
  <c r="F22" i="4"/>
  <c r="F34" i="4"/>
  <c r="D29" i="1"/>
  <c r="D27" i="1" l="1"/>
  <c r="D30" i="1" l="1"/>
  <c r="D31" i="1" s="1"/>
  <c r="D32" i="1" l="1"/>
  <c r="D33" i="1" s="1"/>
</calcChain>
</file>

<file path=xl/sharedStrings.xml><?xml version="1.0" encoding="utf-8"?>
<sst xmlns="http://schemas.openxmlformats.org/spreadsheetml/2006/main" count="1861" uniqueCount="303">
  <si>
    <t>Provozní celek:</t>
  </si>
  <si>
    <t>Zakázka:</t>
  </si>
  <si>
    <t>Ing. Karel Hlaváč</t>
  </si>
  <si>
    <t>Ing. Karel Hlaváč, Žežice 112, 261 01 Příbram</t>
  </si>
  <si>
    <t>Základ pro DPH</t>
  </si>
  <si>
    <t>DPH</t>
  </si>
  <si>
    <t>Uchazeč:</t>
  </si>
  <si>
    <t>Datum:</t>
  </si>
  <si>
    <t>Název</t>
  </si>
  <si>
    <t>Parametr %</t>
  </si>
  <si>
    <t>Technologická část</t>
  </si>
  <si>
    <t>Stavební část</t>
  </si>
  <si>
    <t>Celkem</t>
  </si>
  <si>
    <t>Základní rozpočtové náklady - ZRN</t>
  </si>
  <si>
    <t>Doprava (% z dodávek)</t>
  </si>
  <si>
    <t>Přesun (% z dodávek)</t>
  </si>
  <si>
    <t>Montážní materiál - MM</t>
  </si>
  <si>
    <t>Montážní práce - MP</t>
  </si>
  <si>
    <t>Podíl přidružených výkonů PPV (% z MM + MP ze stavební části)</t>
  </si>
  <si>
    <t>Vedlejší rozpočtové náklady - VRN (% ze ZRN)</t>
  </si>
  <si>
    <t>Zařízení staveniště - vybudování zařízení staveniště</t>
  </si>
  <si>
    <t>Zařízení staveniště - provoz zařízení staveniště</t>
  </si>
  <si>
    <t>Provozní vlivy - provoz objednatele</t>
  </si>
  <si>
    <t>Inženýrská činnost - koordinační činnost</t>
  </si>
  <si>
    <t>Ostatní přímé náklady - OPN (% ze ZRN celkem)</t>
  </si>
  <si>
    <t>Zkoušky a revize:</t>
  </si>
  <si>
    <t>Revize elektro</t>
  </si>
  <si>
    <t>Iindividuelní  a komplexní vyzkoušení</t>
  </si>
  <si>
    <t>Zkušební provoz</t>
  </si>
  <si>
    <t>Provozní řády</t>
  </si>
  <si>
    <t>Předání a převzetí díla:</t>
  </si>
  <si>
    <t>Dokumentace skutečného provedení</t>
  </si>
  <si>
    <t>Náklady celkem bez DPH</t>
  </si>
  <si>
    <t>Rekonstrukce ústředny CCTV, objekt č.1</t>
  </si>
  <si>
    <t>Mj</t>
  </si>
  <si>
    <t>Počet</t>
  </si>
  <si>
    <t>Materiál / Mj</t>
  </si>
  <si>
    <t>Materiál celkem</t>
  </si>
  <si>
    <t>Ceník montáž</t>
  </si>
  <si>
    <t>Montáž / Mj</t>
  </si>
  <si>
    <t>Montáž celkem</t>
  </si>
  <si>
    <t>Cena celkem</t>
  </si>
  <si>
    <t>Úprava rozvaděče CCTV Elicross (EL)</t>
  </si>
  <si>
    <t>sada</t>
  </si>
  <si>
    <t>Drobný montážní materiál</t>
  </si>
  <si>
    <t>Rozbočovač signálu CCTV</t>
  </si>
  <si>
    <t>ks</t>
  </si>
  <si>
    <t>Úprava rozvaděče</t>
  </si>
  <si>
    <t>hod.</t>
  </si>
  <si>
    <t>Úprava SW rozvaděče</t>
  </si>
  <si>
    <t xml:space="preserve">Datový rozvaděč - nová zařízení CCTV (RD1B) </t>
  </si>
  <si>
    <t>Stojanový 19" rozvaděč 42U-600x600mm</t>
  </si>
  <si>
    <t>Ventilace rozvaděče 19"</t>
  </si>
  <si>
    <t>Příslušenství rozvaděče 19"</t>
  </si>
  <si>
    <t>Disk HDD SATA</t>
  </si>
  <si>
    <t>Datové úložiště s diskem</t>
  </si>
  <si>
    <t>Záložní zdroj UPS 1x230VAC/1kVA, online</t>
  </si>
  <si>
    <t>Přepěťová ochrana 230V/10A AC s VF filtrem</t>
  </si>
  <si>
    <t>Přepěťová ochrana 230V/2A AC s VF filtrem</t>
  </si>
  <si>
    <t>Přepěťová ochrana kombinovaná, koax BNC 75 Ohm, RS485, dvoudrát</t>
  </si>
  <si>
    <t>Příplatek za ukončení stínění kabelů + zapojení</t>
  </si>
  <si>
    <t>Drobný montážní a spojovací materiál</t>
  </si>
  <si>
    <t>Kompletace skříně</t>
  </si>
  <si>
    <t>Celkem technologická část</t>
  </si>
  <si>
    <t>m</t>
  </si>
  <si>
    <t>Ukončení vodičů v rozvaděči + zapojení do 2,5mm2</t>
  </si>
  <si>
    <t>Kabel koaxiální 75 Ohm, průměr 6mm, PVC, útlum na 100m do 2,5dB/5MHz, 5dB/50MHz</t>
  </si>
  <si>
    <t>Ukončení koaxiálního kabelu do 10mm, včetně konektoru</t>
  </si>
  <si>
    <t>Celkem stavební část</t>
  </si>
  <si>
    <t>Instalace nových kamer, ubytovna A, objekt č.6</t>
  </si>
  <si>
    <t>Vrtání otvoru v konstrukci (příprava úchytných bodů kamery K6.3)</t>
  </si>
  <si>
    <t>Převodník signálu CCTV opto SC/metal. BNC, vysílač 8 kanálů, s montáží</t>
  </si>
  <si>
    <t>Montáž zdroje (adaptéru) do zásuvky NN</t>
  </si>
  <si>
    <t>Optický propojovací kabel duplex SC/ST 2m, se zapojením</t>
  </si>
  <si>
    <t>Trubka ohebná plastová 16mm, s montáží</t>
  </si>
  <si>
    <t>Zatažení šňůry sdělovací do trubek / lišt</t>
  </si>
  <si>
    <t>Spojka optického vlákna do panelu duplex</t>
  </si>
  <si>
    <t>Kompletace přístrojů</t>
  </si>
  <si>
    <t>Montáž šňůry pevně</t>
  </si>
  <si>
    <t>Uložení kabelu do 0,5kg/m do žlabu</t>
  </si>
  <si>
    <t>Zapojení 2 vodičů v krabici (u kamery)</t>
  </si>
  <si>
    <t>Ukončení koaxiálního kabelu do 10mm, včetně dodávky  konektoru</t>
  </si>
  <si>
    <t>Trubka pancéřová PG21, montáž trubky pancéřové 21 a 25 na povrchu</t>
  </si>
  <si>
    <t>Koleno pancéřové PG21-90°</t>
  </si>
  <si>
    <t>Trubka ohebná kovová s vyšší pevností průměr 16/22mm, montáž volně/pod omítku 16mm</t>
  </si>
  <si>
    <t>Drážka pro trubku nebo kabel do  D 29mm</t>
  </si>
  <si>
    <t>Trubka plastová ohebná průměr 18/25mm, montáž 23mm pod omítku včetně drážky</t>
  </si>
  <si>
    <t>Trubka plastová ohebná  průměr 18/25mm, montáž trubka ohebná pod omítku typ 23,  23mm</t>
  </si>
  <si>
    <t>Krabice KO97 ve zdi včetně vysekání lůžka, včetně krabice</t>
  </si>
  <si>
    <t>Vyplnění a omítnutí rýh ve stěnách do hloubky 3-5cm a šířky do 5cm</t>
  </si>
  <si>
    <t>Zásuvka IP44, 230V, 2P+PE, 16A</t>
  </si>
  <si>
    <t>Otický kabel multimode 50/125um,12 vláken</t>
  </si>
  <si>
    <t>Optický kabel v trubce</t>
  </si>
  <si>
    <t>Optický kabel v kabelové rýze</t>
  </si>
  <si>
    <t>Ukončení kabelu FO v univerzálním distribučním rozvaděči</t>
  </si>
  <si>
    <t>Koncovka teplem smrštitelná do 30mm</t>
  </si>
  <si>
    <t>Svár optického vlákna včetně ochrany a pigtailu, první svár</t>
  </si>
  <si>
    <t>Svár optického vlákna včetně ochrany a pigtailu, další svár</t>
  </si>
  <si>
    <t xml:space="preserve">Měření optického kabelu reflektometrickou metodou </t>
  </si>
  <si>
    <t>Vyhotovení protokolu o měření optických kabelů</t>
  </si>
  <si>
    <t>Instalace nových kamer, ubytovna B, objekt č.3</t>
  </si>
  <si>
    <t>Vyplnění a omítnutí rých ve stěnách do hloubky 3-5cm a šířky do 5cm</t>
  </si>
  <si>
    <t>Instalace nových kamer, ubytovna C, objekt č.25</t>
  </si>
  <si>
    <t>Vrtání otvoru v konstrukci (příprava úchytných bodů kamery K25.2)</t>
  </si>
  <si>
    <t>Konzole do 3m o nosnosti do 5kg na zeď (kamera K25.3)</t>
  </si>
  <si>
    <t>Převodník signálu CCTV opto SC/metal. BNC, vysílač 4 kanálů, s montáží</t>
  </si>
  <si>
    <t>Úprava stávajícího datového rozvaděče</t>
  </si>
  <si>
    <t>Trubka pancéřová PG19, montáž trubky pancéřové 21 a 25 na povrchu</t>
  </si>
  <si>
    <t>Krabice kovová 150x150mm 4xPG21</t>
  </si>
  <si>
    <t>Lišta elektroinstalační PVC 40x20mm, šroubováním do šířky 40mm</t>
  </si>
  <si>
    <t>Vyplnění a omítnutí rýh ve stěnách do hloubky 5-7cm a šířky 10-15cm</t>
  </si>
  <si>
    <t>Instalace nových kamer, ubytovna D, objekt č.20</t>
  </si>
  <si>
    <t>Úprava stávajících stožárů pro kamery K20.9 a K20.10</t>
  </si>
  <si>
    <t>Plastová skříň MIS1a (přepěťové ochrany)</t>
  </si>
  <si>
    <t>Přepěťová ochrana 12V/1A DC</t>
  </si>
  <si>
    <t>Přepěťová ochrana koax BNC 75 Ohm</t>
  </si>
  <si>
    <t>Zapojení 2 vodičů v krabici (u kamery, přepěťové ochrany)</t>
  </si>
  <si>
    <t>Instalace nových kamer, ubytovna E, objekt č.7</t>
  </si>
  <si>
    <t>Osazení hmoždinky 6mm v cihelné zdi (kamera K25.1)</t>
  </si>
  <si>
    <t>Krabice kovová nebo plastová 150x150mm 4xPG29</t>
  </si>
  <si>
    <t>Krabice KO100 ve zdi včetně vysekání lůžka, včetně krabice</t>
  </si>
  <si>
    <t>Instalace nových kamer, ubytovna F, objekt č.13</t>
  </si>
  <si>
    <t>Kovová uzamykatelná skříň 300x300x210mm, montáž nástěnné skříně</t>
  </si>
  <si>
    <t>Trubka plastová ohebná průměr 23/28,5mm, montáž 29mm pod omítku včetně drážky</t>
  </si>
  <si>
    <t>Lišta elektroinstalační PVC 40x40mm, šroubováním do šířky 40mm</t>
  </si>
  <si>
    <t>Zatažení šňůry sdělovací do trubek / lišt (optická spojka)</t>
  </si>
  <si>
    <t>Instalace nové kamery, domeček, objekt č.2</t>
  </si>
  <si>
    <t>Instalace nové kamery, objekt č.5</t>
  </si>
  <si>
    <t>Kovová uzamykatelná skříň 300x400x210mm, montáž nástěnné skříně</t>
  </si>
  <si>
    <t>Optický box 6xSC duplex</t>
  </si>
  <si>
    <t>Instalace nových kamer, terapie, objekt č.10</t>
  </si>
  <si>
    <t>Plastová 300x300x150mm, montáž nástěnné skříně</t>
  </si>
  <si>
    <t>Krabice instalační KO 125, upevněná na povrchu</t>
  </si>
  <si>
    <t>Trubka plastová ohebná průměr 23/28,5mm, montáž trubka ohebná volně/pod omítku, 29mm</t>
  </si>
  <si>
    <t>Trubka plastová ohebná průměr 18/25mm, montáž trubka ohebná volně/pod omítku, 23mm</t>
  </si>
  <si>
    <t>Instalace nové kamery, prevence, objekt č.27</t>
  </si>
  <si>
    <t>Instalace nových kamer, kuchyň odsouzených, objekt č.28</t>
  </si>
  <si>
    <t>Lišta elektroinstalační PVC 40x60mm, šroubováním do šířky 80mm</t>
  </si>
  <si>
    <t>Instalace nových kamer, věž č.1, objekt č.36</t>
  </si>
  <si>
    <t>Osazení hmoždinky 6mm v cihelné zdi (kamera K10.3)</t>
  </si>
  <si>
    <t>Plastová 300x200x150mm, montáž nástěnné skříně</t>
  </si>
  <si>
    <t>Instalace nové kamery, věž č.3, objekt č.38</t>
  </si>
  <si>
    <t>Instalace nové kamery, zadní vjezd, objekt č.40</t>
  </si>
  <si>
    <t>Úprava stávajících stožárů pro kameru K40.1</t>
  </si>
  <si>
    <t>Zapojení 2 vodičů v krabici (u kamery, přepěťová ochrana)</t>
  </si>
  <si>
    <t>Chránička dvouplášťová 40mm, montáž 23mm pod omítku včetně drážky</t>
  </si>
  <si>
    <t>Instalace nové kamery, mezi objekty č.4 a č.5</t>
  </si>
  <si>
    <t>Plastová skříň MIS1a (adaptér a přepěťové ochrany)</t>
  </si>
  <si>
    <t>Kabel TCEKPFLE 1x4x0,6</t>
  </si>
  <si>
    <t>Montáž šňůry pevně na Niedax</t>
  </si>
  <si>
    <t>Zapojení 2 vodičů v krabici (u kamery, přepěťová ochrana a v ústředně)</t>
  </si>
  <si>
    <t xml:space="preserve"> </t>
  </si>
  <si>
    <t>Zatažení šňůry silnoproudé  3pramenné do trubek / lišt</t>
  </si>
  <si>
    <t>Montáž kabelu do 10 žil na Niedax</t>
  </si>
  <si>
    <t>Obměna stávajících venkovních kamer</t>
  </si>
  <si>
    <t>Osazení hmoždinky 6mm v cihelné zdi</t>
  </si>
  <si>
    <t>Demontáž starých kamer a zdrojů</t>
  </si>
  <si>
    <t>Demontáž starých kabelů</t>
  </si>
  <si>
    <t>Obměna stávající kamery, tělocvična, objekt č.4</t>
  </si>
  <si>
    <t>Plastová skříňka 300x300x150mm, montáž koncového rozvaděče</t>
  </si>
  <si>
    <t>Instalace uživatelských pracovišť, objekt č.1</t>
  </si>
  <si>
    <t>Klientské programové vybavení pro správu zařízení DVR - součástí dodávky DVR</t>
  </si>
  <si>
    <r>
      <t xml:space="preserve">Stavební část 1.NP </t>
    </r>
    <r>
      <rPr>
        <sz val="9"/>
        <color indexed="8"/>
        <rFont val="Arial"/>
        <family val="2"/>
        <charset val="238"/>
      </rPr>
      <t>( pro 2.NP bude použito stávajícího rozvodu počítačové sítě)</t>
    </r>
  </si>
  <si>
    <t>Kabel UPT, Cat.5E, pro vnitřní použití</t>
  </si>
  <si>
    <t>Dvojzásuvka 2xRJ45 UTP Cat.5E na omítku</t>
  </si>
  <si>
    <t>Zapojení 4 vodičů v krabici (v zásuvce RJ45 a v patch panelu)</t>
  </si>
  <si>
    <t>Instalace uživatelských pracovišť, objekt č.7</t>
  </si>
  <si>
    <t>Převodník opto/metal Ethernet s napájecím zdrojem, 1Gb/s, 1xSC, 1xRJ45, 0,5km/kabel 50/125um</t>
  </si>
  <si>
    <t>Ukládací police</t>
  </si>
  <si>
    <t>Datový panel (patch), Cat.5E, 24xRJ45, 1U, černý</t>
  </si>
  <si>
    <t>Instalace uživatelských pracovišť, objekt č.11</t>
  </si>
  <si>
    <t>Datový přepínač (switch) s napájecím zdrojem, 1Gb/s, přepínací kapacita  10Gb/s, min 5 portů RJ45</t>
  </si>
  <si>
    <r>
      <t xml:space="preserve">Stavební část </t>
    </r>
    <r>
      <rPr>
        <sz val="9"/>
        <color indexed="8"/>
        <rFont val="Arial"/>
        <family val="2"/>
        <charset val="238"/>
      </rPr>
      <t xml:space="preserve"> (v objektu č.11 bude použito stávajícího rozvodu počítačové sítě)</t>
    </r>
  </si>
  <si>
    <t>Instalace uživatelských pracovišť, objekt č.20</t>
  </si>
  <si>
    <t>Instalace uživatelských pracovišť, objekt č.27</t>
  </si>
  <si>
    <r>
      <t xml:space="preserve">Stavební část </t>
    </r>
    <r>
      <rPr>
        <sz val="9"/>
        <color indexed="8"/>
        <rFont val="Arial"/>
        <family val="2"/>
        <charset val="238"/>
      </rPr>
      <t xml:space="preserve"> (v objektu č.27 bude použito stávajícího rozvodu počítačové sítě)</t>
    </r>
  </si>
  <si>
    <t>Instalace uživatelských pracovišť, objekt č.33</t>
  </si>
  <si>
    <r>
      <t xml:space="preserve">Stavební část </t>
    </r>
    <r>
      <rPr>
        <sz val="9"/>
        <color indexed="8"/>
        <rFont val="Arial"/>
        <family val="2"/>
        <charset val="238"/>
      </rPr>
      <t xml:space="preserve"> (v objektu č.33 bude použito stávajícího rozvodu počítačové sítě)</t>
    </r>
  </si>
  <si>
    <t>Instalace uživatelských pracovišť, objekt č.41</t>
  </si>
  <si>
    <t>Instalace nového optického vedení, z objektu č.1 do č.11 a č.20</t>
  </si>
  <si>
    <t>Optická vana 16xSC duplex, 1U do racku 19", včetně kazety a průchodek (do RD1, RD11, RD20)</t>
  </si>
  <si>
    <t>Úprava datových rozvaděčů RD1, RD11 a RD20</t>
  </si>
  <si>
    <t>Optický kabel multimode 50/125um,12 vláken</t>
  </si>
  <si>
    <t>Trubka elektroinstalační pevná 13,7/16mm, montáž trubky tuhé z PVC uložené pevně 16mm</t>
  </si>
  <si>
    <t>Trubka elektroinstalační pevná 13,7/16mm - koleno 90°</t>
  </si>
  <si>
    <t>Trubka plastová ohebná 10/16mm, zatažení do trubek/lišt</t>
  </si>
  <si>
    <t>Trubka HDPE do D25 v kabelové rýze</t>
  </si>
  <si>
    <t>Závěrečné práce ve skříni KS1, MIS1, BOX</t>
  </si>
  <si>
    <t>Závěrečné práce v rozvaděči</t>
  </si>
  <si>
    <t>Malířské práce z malířských směsí otěruvzdorných za sucha</t>
  </si>
  <si>
    <t>Malířské práce z malířských směsí otěruvzdorných za mokra</t>
  </si>
  <si>
    <t>Kabel EZS, EPS, DT do 6mm v trubkách</t>
  </si>
  <si>
    <t>Zapojení 2 vodičů v krabici (v převodníku, v slaboproudém rozvacěči)</t>
  </si>
  <si>
    <t>Osazení hmoždinky 6mm v cihelné zdi (kamery mimo K6.3)</t>
  </si>
  <si>
    <t>Osazení hmoždinky 8mm v cihelné zdi (kamery K25.3)</t>
  </si>
  <si>
    <t xml:space="preserve">Osazení hmoždinky 6mm v cihelné zdi </t>
  </si>
  <si>
    <t>Napájecí spínaný zdroj 230V AC/12V DC/6A, se zapojením a přezkoušením</t>
  </si>
  <si>
    <t>Napájecí spínaný zdroj 230V AC/12V DC/3A, se zapojením a přezkoušením</t>
  </si>
  <si>
    <t>Montáž převodníku a datového přepínače, aktivní síťový prvek bez konfigurace</t>
  </si>
  <si>
    <t>Montáž převodníku, aktivní síťový prvek bez konfigurace</t>
  </si>
  <si>
    <t>Práce spojené s rekonstrukcí kamerového systému</t>
  </si>
  <si>
    <t>Zkoušení a testování</t>
  </si>
  <si>
    <t>Demontáž koponentů</t>
  </si>
  <si>
    <t>Analogový videorekordér, specifikace dle P167-TZ, dodávka</t>
  </si>
  <si>
    <t>Analogový videorekordér do 8 kanálů, montáž a připojení</t>
  </si>
  <si>
    <t>Převodník signálu CCTV opto SC/metal koax. BNC, přijímač 4 kanály, specifikace dle P167-TZ</t>
  </si>
  <si>
    <t>Převodník signálu CCTV opto SC/metal koax. BNC, přijímač 8 kanálů, specifikace dle P167-TZ</t>
  </si>
  <si>
    <t>Převodník signálu CCTV metalický pár/koax. BNC, aktivní, přijímač, specifikace dle P167-TZ</t>
  </si>
  <si>
    <t>Galvanický oddělovač signálu CCTV, specifikace dle P167-TZ, specifikace dle P167-TZ</t>
  </si>
  <si>
    <t>Optický propojovací kabel duplex SC/ST, 5m, specifikace dle P167-TZ</t>
  </si>
  <si>
    <t>Optický propojovací kabel duplex SC/SC, 5m, specifikace dle P167-TZ</t>
  </si>
  <si>
    <t>Datový přepínač (switch) s napájecím zdrojem, specifikace dle P167-TZ</t>
  </si>
  <si>
    <t>Komunikační převodník Ethernet metal/opto, specifikace dle P167-TZ</t>
  </si>
  <si>
    <t xml:space="preserve">Napájecí zdroj 230V AC/DC, výstupní napětí a proud dle převodníků analogového CCTV signálu </t>
  </si>
  <si>
    <t>Metalický propojovací kabel (patch kabel) 2xRJ45, Cat.5E, 3m</t>
  </si>
  <si>
    <t>Metalický propojovací koaxiální kabel 2xBNC, 5-6mm, 3m</t>
  </si>
  <si>
    <t>Metalický propojovací kabel (patch kabel) 2xRJ45, Cat.5E, 2m</t>
  </si>
  <si>
    <t>Materiál technologické části</t>
  </si>
  <si>
    <t>Montáž technologické části</t>
  </si>
  <si>
    <t>Dodávky technologické části</t>
  </si>
  <si>
    <t>Úklid</t>
  </si>
  <si>
    <t>Svislá doprava suti a vybouraných hmot za první podlaží</t>
  </si>
  <si>
    <t>t</t>
  </si>
  <si>
    <t>Svislá doprava suti a vybouraných hmot za další podlaží</t>
  </si>
  <si>
    <t>Odvoz suti a vybouraných hmot do 1km</t>
  </si>
  <si>
    <t>Základní rozpočtové náklady - ZRN celkem</t>
  </si>
  <si>
    <t>Vedlejší rozpočtové náklady - VRN celkem</t>
  </si>
  <si>
    <t>Ostatní přímé náklady - OPN celkem</t>
  </si>
  <si>
    <t>Zařízení staveniště - odstranění zařízení staveniště</t>
  </si>
  <si>
    <t>Celkem materiál / celkem montáž / celkem materiál a montáž</t>
  </si>
  <si>
    <t>Odvoz suti a vybouraných hmot za každý další i započetý km</t>
  </si>
  <si>
    <t xml:space="preserve">zálohovací SW </t>
  </si>
  <si>
    <t>Zásuvkový blok 230V, 2P+PE, 16A</t>
  </si>
  <si>
    <t>Sestava počítače, monitoru a operačního sytému - dodávka VS-ČR</t>
  </si>
  <si>
    <t>Technologická část - kamery, uživatelská pracoviště</t>
  </si>
  <si>
    <t>Technologická část - ústředna CCTV</t>
  </si>
  <si>
    <t>Rekonctrukce ústředny CCTV</t>
  </si>
  <si>
    <t>Instalace kamer a uživatelských pracovišť</t>
  </si>
  <si>
    <t>Kamera dome CCTV, včetmě mont. boxu, specifikace dle P167-TZ, s montáží</t>
  </si>
  <si>
    <t>Kamera kompaktní CCTV, včetmě mont. boxu, specifikace dle P167-TZ, s montáží</t>
  </si>
  <si>
    <t>Kamera otočná PTZ, včetně napájecího adaptéru, specifikace dle P167-TZ, s montáží</t>
  </si>
  <si>
    <t>Pardubice - Reko CCTV - projekt</t>
  </si>
  <si>
    <t>Slaboproud - průmyslová televize CCTV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</si>
  <si>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</si>
  <si>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m</t>
    </r>
    <r>
      <rPr>
        <b/>
        <vertAlign val="superscript"/>
        <sz val="8"/>
        <color indexed="8"/>
        <rFont val="Arial"/>
        <family val="2"/>
        <charset val="238"/>
      </rPr>
      <t>3</t>
    </r>
  </si>
  <si>
    <r>
      <t>Přemístění horniny, suti a vybouraných hmot vodorovně do 50-500m (cihelná suť  - 1m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=1,3t)</t>
    </r>
  </si>
  <si>
    <t>Kabel koaxiální 75 Ohm, průměr min. 10mm, PE, útlum na 100m do 1dB/5MHz, 2,3dB/50MHz</t>
  </si>
  <si>
    <r>
      <t>Ukončení vodičů v rozvaděči + zapojení do 2,5mm</t>
    </r>
    <r>
      <rPr>
        <vertAlign val="superscript"/>
        <sz val="8"/>
        <color indexed="8"/>
        <rFont val="Arial"/>
        <family val="2"/>
        <charset val="238"/>
      </rPr>
      <t>2</t>
    </r>
  </si>
  <si>
    <r>
      <t>Vybourání otvoru ve zdivu cihelném do 0,0225m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a tloušťky 60 až 75cm</t>
    </r>
  </si>
  <si>
    <r>
      <t>Vedení uzemňovací na povrchu Cu do 50mm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včetně dodávky CY 6mm</t>
    </r>
    <r>
      <rPr>
        <vertAlign val="superscript"/>
        <sz val="8"/>
        <color indexed="8"/>
        <rFont val="Arial"/>
        <family val="2"/>
        <charset val="238"/>
      </rPr>
      <t>2</t>
    </r>
  </si>
  <si>
    <r>
      <t>Kabel CMFM 2x1,5mm</t>
    </r>
    <r>
      <rPr>
        <vertAlign val="superscript"/>
        <sz val="8"/>
        <color indexed="8"/>
        <rFont val="Arial"/>
        <family val="2"/>
        <charset val="238"/>
      </rPr>
      <t>2</t>
    </r>
  </si>
  <si>
    <r>
      <t>Kabel CMFM 2x2,5mm</t>
    </r>
    <r>
      <rPr>
        <vertAlign val="superscript"/>
        <sz val="8"/>
        <color indexed="8"/>
        <rFont val="Arial"/>
        <family val="2"/>
        <charset val="238"/>
      </rPr>
      <t>2</t>
    </r>
  </si>
  <si>
    <r>
      <t>Vybourání otvoru ve zdivu cihelném do 0,0225m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a tloušťky 75 až 90cm</t>
    </r>
  </si>
  <si>
    <r>
      <t>Vybourání otvoru ve zdivu cihelném do 0,0225mm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a tloušťky 15 až 30cm</t>
    </r>
  </si>
  <si>
    <r>
      <t>Vybourání otvoru ve zdivu cihelném do 0,0225m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a tloušťky do 15cm</t>
    </r>
  </si>
  <si>
    <t>Kabel CYKY 3Jx2,5mm2 pevně uložený, včetně dodávky kabelu</t>
  </si>
  <si>
    <r>
      <t>Kabel CYKY 3Jx2,5mm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pevně uložený, včetně dodávky kabelu</t>
    </r>
  </si>
  <si>
    <r>
      <t>Vybourání otvoru ve zdivu cihelném do 0,0225mm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a tloušťky 30 až 45cm</t>
    </r>
  </si>
  <si>
    <r>
      <t>Vybourání otvoru ve zdivu cihelném do 0,0225mm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a tloušťky 45 až 60cm</t>
    </r>
  </si>
  <si>
    <r>
      <t>Vybourání otvoru ve zdivu cihelném do 0,0225m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a tloušťky do 15cm</t>
    </r>
  </si>
  <si>
    <r>
      <t>Kabel CYKY 3Jx2,5mm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pevně uložený, včetně dodávky kabelu</t>
    </r>
  </si>
  <si>
    <r>
      <t>Vybourání otvoru ve zdivu cihelném do 0,0225m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a tloušťky 15 až 30cm</t>
    </r>
  </si>
  <si>
    <r>
      <t>Vybourání otvoru ve zdivu cihelném do 0,0225m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a tloušťky 45 až 60cm</t>
    </r>
  </si>
  <si>
    <r>
      <t>Vybourání otvoru ve zdivu cihelném do 0,0225m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a tloušťky 15 až 30cm</t>
    </r>
  </si>
  <si>
    <r>
      <t>Kabel CMFM 4x2,5mm</t>
    </r>
    <r>
      <rPr>
        <vertAlign val="superscript"/>
        <sz val="8"/>
        <color indexed="8"/>
        <rFont val="Arial"/>
        <family val="2"/>
        <charset val="238"/>
      </rPr>
      <t>2</t>
    </r>
  </si>
  <si>
    <r>
      <t>Vybourání otvoru ve zdivu cihelném do 0,0225m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a tloušťky 30 až 45cm</t>
    </r>
  </si>
  <si>
    <r>
      <t>Vybourání otvoru ve zdivu cihelném do 0,0225mm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a tloušťky do 15cm</t>
    </r>
  </si>
  <si>
    <r>
      <t>Vybourání otvoru ve zdivu cihelném do 0,0225mm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a tloušťky 30 až 45cm</t>
    </r>
  </si>
  <si>
    <r>
      <t>Vybourání otvoru ve zdivu cihelném do 0,0225mm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a tloušťky do 15cm</t>
    </r>
  </si>
  <si>
    <r>
      <t>Vedení uzemňovací na povrchu Cu do 50mm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včetně dodávky CY 6mm2</t>
    </r>
  </si>
  <si>
    <r>
      <t>Vedení uzemňovací na povrchu Cu do 50mm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včetně dodávky CY 6mm2 (přepěťové ochrany)</t>
    </r>
  </si>
  <si>
    <r>
      <t>Kabel CYKY 3Jx1,5mm</t>
    </r>
    <r>
      <rPr>
        <vertAlign val="superscript"/>
        <sz val="8"/>
        <color indexed="8"/>
        <rFont val="Arial"/>
        <family val="2"/>
        <charset val="238"/>
      </rPr>
      <t>2</t>
    </r>
  </si>
  <si>
    <t>Kabel koaxiální 75 Ohm, průměr 6mm, PE, útlum na 100m do 2,5dB/5MHz, 5dB/50MHz</t>
  </si>
  <si>
    <r>
      <t>Kabel CYKY 2Ox2,5mm</t>
    </r>
    <r>
      <rPr>
        <vertAlign val="superscript"/>
        <sz val="8"/>
        <color indexed="8"/>
        <rFont val="Arial"/>
        <family val="2"/>
        <charset val="238"/>
      </rPr>
      <t>2</t>
    </r>
  </si>
  <si>
    <t>Datový přepínač (switch) s napájecím zdrojem, 1Gb/s, min 5 portů RJ45</t>
  </si>
  <si>
    <t>Kabel koaxiální 75 Ohm, průměr 6mm, PE, útlum na 100m do 2,5dB/5MHz, 5dB/50MHz (K20.9, K20.10)</t>
  </si>
  <si>
    <t>Kabel koaxiální 75 Ohm, průměr 7mm, PVC, útlum na 100m do 2,5dB/5MHz, 4dB/50MHz</t>
  </si>
  <si>
    <t>Ceník</t>
  </si>
  <si>
    <t>NÁKLADY</t>
  </si>
  <si>
    <t>Cena včetně DPH v Kč</t>
  </si>
  <si>
    <t>Cena včetně DPH v Kč zaokrouhleno</t>
  </si>
  <si>
    <t>Převodník signálu CCTV metalický pár/koax. BNC, aktivní, vysílač</t>
  </si>
  <si>
    <t>Odinstalování stávajícího SW počítace, odstranění stávajícíh dat, kontrola počítače</t>
  </si>
  <si>
    <t>Instalace klientského programového vybavení DVR, klientské nastavení a zprovoznění</t>
  </si>
  <si>
    <t>Optický pigtail SC 50/125um, 1m</t>
  </si>
  <si>
    <t>Napájecí spínaný zdroj 230V AC/12V DC/1A, se zapojením a přezkoušením</t>
  </si>
  <si>
    <t>Zapojení uzemnění (přepěťové ochrany)</t>
  </si>
  <si>
    <t>Kamerové zkoušky pro 46 nově instalovaných kamer a 10 obměněných kamer</t>
  </si>
  <si>
    <t>speciální sestava konektorů pro napojení stávajícího zemního koaxiálního kabelu</t>
  </si>
  <si>
    <t>Rozšiření matice 128 vstupů, 16 výstupů</t>
  </si>
  <si>
    <t>metalický síťový  propojovací kabel UTP, 2xRJ45, Cat.5E, 5m</t>
  </si>
  <si>
    <t>metalický síťový  propojovací kabel UTP, 2xRJ45, Cat.5E, 3m</t>
  </si>
  <si>
    <t>metalický síťový  propojovací kabel UTP, 2xRJ45, Cat.5E, 1m</t>
  </si>
  <si>
    <t xml:space="preserve">Vězeňská služba České republiky, Soudní 1672/1a, 140 67 Praha 4, </t>
  </si>
  <si>
    <t>Objednatel:</t>
  </si>
  <si>
    <t>Věžeňská služba  ČR, Věznice Pardubice, Husova 194, P.O. BOX 18, 530 44 Pardubice</t>
  </si>
  <si>
    <t>Česká republika,</t>
  </si>
  <si>
    <t xml:space="preserve">Projektant: </t>
  </si>
  <si>
    <t>Staveniště:</t>
  </si>
  <si>
    <t>Zpracovatel projektu:</t>
  </si>
  <si>
    <t>Stavební část - ústředna CCTV, kamery, uživatelská pracoviště</t>
  </si>
  <si>
    <t>Části nákladů:</t>
  </si>
  <si>
    <t>KRYCÍ LIST POLOŽKOVÉHO VÝKAZU  VÝMĚRU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</si>
</sst>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i/>
      <sz val="12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2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3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0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5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31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47">
    <xf numFmtId="0" fontId="0" fillId="0" borderId="0" xfId="0"/>
    <xf numFmtId="0" fontId="19" fillId="0" borderId="10" xfId="0" applyFont="1" applyFill="1" applyBorder="1"/>
    <xf numFmtId="0" fontId="19" fillId="0" borderId="11" xfId="0" applyFont="1" applyFill="1" applyBorder="1"/>
    <xf numFmtId="0" fontId="20" fillId="0" borderId="12" xfId="0" applyFont="1" applyFill="1" applyBorder="1"/>
    <xf numFmtId="0" fontId="19" fillId="0" borderId="13" xfId="0" applyFont="1" applyFill="1" applyBorder="1"/>
    <xf numFmtId="9" fontId="20" fillId="0" borderId="14" xfId="0" applyNumberFormat="1" applyFont="1" applyFill="1" applyBorder="1"/>
    <xf numFmtId="0" fontId="19" fillId="0" borderId="15" xfId="0" applyFont="1" applyFill="1" applyBorder="1"/>
    <xf numFmtId="0" fontId="20" fillId="0" borderId="0" xfId="0" applyFont="1"/>
    <xf numFmtId="0" fontId="23" fillId="0" borderId="0" xfId="0" applyFont="1" applyBorder="1"/>
    <xf numFmtId="49" fontId="0" fillId="0" borderId="0" xfId="0" applyNumberFormat="1"/>
    <xf numFmtId="4" fontId="0" fillId="0" borderId="0" xfId="0" applyNumberFormat="1"/>
    <xf numFmtId="0" fontId="0" fillId="0" borderId="0" xfId="0" applyProtection="1"/>
    <xf numFmtId="49" fontId="25" fillId="0" borderId="16" xfId="0" applyNumberFormat="1" applyFont="1" applyFill="1" applyBorder="1" applyAlignment="1">
      <alignment horizontal="left"/>
    </xf>
    <xf numFmtId="49" fontId="24" fillId="0" borderId="12" xfId="0" applyNumberFormat="1" applyFont="1" applyFill="1" applyBorder="1" applyAlignment="1">
      <alignment horizontal="left"/>
    </xf>
    <xf numFmtId="49" fontId="25" fillId="0" borderId="12" xfId="0" applyNumberFormat="1" applyFont="1" applyFill="1" applyBorder="1" applyAlignment="1">
      <alignment horizontal="left"/>
    </xf>
    <xf numFmtId="49" fontId="0" fillId="0" borderId="0" xfId="0" applyNumberFormat="1" applyFont="1"/>
    <xf numFmtId="0" fontId="0" fillId="0" borderId="0" xfId="0" applyFont="1"/>
    <xf numFmtId="49" fontId="24" fillId="24" borderId="6" xfId="0" applyNumberFormat="1" applyFont="1" applyFill="1" applyBorder="1" applyAlignment="1">
      <alignment horizontal="left"/>
    </xf>
    <xf numFmtId="4" fontId="24" fillId="24" borderId="6" xfId="0" applyNumberFormat="1" applyFont="1" applyFill="1" applyBorder="1" applyAlignment="1">
      <alignment horizontal="right"/>
    </xf>
    <xf numFmtId="49" fontId="24" fillId="0" borderId="6" xfId="0" applyNumberFormat="1" applyFont="1" applyFill="1" applyBorder="1" applyAlignment="1">
      <alignment horizontal="left"/>
    </xf>
    <xf numFmtId="4" fontId="24" fillId="0" borderId="6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164" fontId="26" fillId="0" borderId="0" xfId="0" applyNumberFormat="1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center"/>
    </xf>
    <xf numFmtId="0" fontId="20" fillId="0" borderId="13" xfId="0" applyFont="1" applyFill="1" applyBorder="1" applyAlignment="1"/>
    <xf numFmtId="4" fontId="21" fillId="0" borderId="18" xfId="0" applyNumberFormat="1" applyFont="1" applyFill="1" applyBorder="1" applyAlignment="1"/>
    <xf numFmtId="4" fontId="21" fillId="0" borderId="19" xfId="0" applyNumberFormat="1" applyFont="1" applyFill="1" applyBorder="1" applyAlignment="1"/>
    <xf numFmtId="49" fontId="25" fillId="0" borderId="23" xfId="0" applyNumberFormat="1" applyFont="1" applyFill="1" applyBorder="1" applyAlignment="1">
      <alignment horizontal="left"/>
    </xf>
    <xf numFmtId="49" fontId="25" fillId="0" borderId="13" xfId="0" applyNumberFormat="1" applyFont="1" applyFill="1" applyBorder="1" applyAlignment="1">
      <alignment horizontal="left"/>
    </xf>
    <xf numFmtId="49" fontId="26" fillId="0" borderId="27" xfId="0" applyNumberFormat="1" applyFont="1" applyFill="1" applyBorder="1" applyAlignment="1">
      <alignment horizontal="left"/>
    </xf>
    <xf numFmtId="4" fontId="27" fillId="0" borderId="29" xfId="0" applyNumberFormat="1" applyFont="1" applyFill="1" applyBorder="1" applyAlignment="1">
      <alignment horizontal="center"/>
    </xf>
    <xf numFmtId="49" fontId="24" fillId="18" borderId="31" xfId="0" applyNumberFormat="1" applyFont="1" applyFill="1" applyBorder="1" applyAlignment="1">
      <alignment horizontal="left"/>
    </xf>
    <xf numFmtId="49" fontId="24" fillId="18" borderId="32" xfId="0" applyNumberFormat="1" applyFont="1" applyFill="1" applyBorder="1" applyAlignment="1">
      <alignment horizontal="center"/>
    </xf>
    <xf numFmtId="4" fontId="24" fillId="18" borderId="32" xfId="0" applyNumberFormat="1" applyFont="1" applyFill="1" applyBorder="1" applyAlignment="1">
      <alignment horizontal="center"/>
    </xf>
    <xf numFmtId="4" fontId="24" fillId="18" borderId="33" xfId="0" applyNumberFormat="1" applyFont="1" applyFill="1" applyBorder="1" applyAlignment="1">
      <alignment horizontal="center"/>
    </xf>
    <xf numFmtId="49" fontId="24" fillId="24" borderId="36" xfId="0" applyNumberFormat="1" applyFont="1" applyFill="1" applyBorder="1" applyAlignment="1">
      <alignment horizontal="left"/>
    </xf>
    <xf numFmtId="4" fontId="24" fillId="24" borderId="37" xfId="0" applyNumberFormat="1" applyFont="1" applyFill="1" applyBorder="1" applyAlignment="1"/>
    <xf numFmtId="49" fontId="29" fillId="0" borderId="49" xfId="0" applyNumberFormat="1" applyFont="1" applyBorder="1"/>
    <xf numFmtId="49" fontId="29" fillId="28" borderId="49" xfId="0" applyNumberFormat="1" applyFont="1" applyFill="1" applyBorder="1"/>
    <xf numFmtId="49" fontId="29" fillId="25" borderId="49" xfId="0" applyNumberFormat="1" applyFont="1" applyFill="1" applyBorder="1"/>
    <xf numFmtId="49" fontId="29" fillId="0" borderId="50" xfId="0" applyNumberFormat="1" applyFont="1" applyBorder="1"/>
    <xf numFmtId="4" fontId="29" fillId="0" borderId="50" xfId="0" applyNumberFormat="1" applyFont="1" applyBorder="1"/>
    <xf numFmtId="4" fontId="24" fillId="24" borderId="50" xfId="0" applyNumberFormat="1" applyFont="1" applyFill="1" applyBorder="1" applyAlignment="1">
      <alignment horizontal="right"/>
    </xf>
    <xf numFmtId="4" fontId="24" fillId="24" borderId="51" xfId="0" applyNumberFormat="1" applyFont="1" applyFill="1" applyBorder="1" applyAlignment="1">
      <alignment horizontal="right"/>
    </xf>
    <xf numFmtId="49" fontId="24" fillId="24" borderId="50" xfId="0" applyNumberFormat="1" applyFont="1" applyFill="1" applyBorder="1" applyAlignment="1">
      <alignment horizontal="left"/>
    </xf>
    <xf numFmtId="49" fontId="24" fillId="0" borderId="50" xfId="0" applyNumberFormat="1" applyFont="1" applyFill="1" applyBorder="1" applyAlignment="1">
      <alignment horizontal="left"/>
    </xf>
    <xf numFmtId="4" fontId="24" fillId="0" borderId="50" xfId="0" applyNumberFormat="1" applyFont="1" applyFill="1" applyBorder="1" applyAlignment="1">
      <alignment horizontal="right"/>
    </xf>
    <xf numFmtId="49" fontId="26" fillId="6" borderId="52" xfId="0" applyNumberFormat="1" applyFont="1" applyFill="1" applyBorder="1" applyAlignment="1">
      <alignment horizontal="left"/>
    </xf>
    <xf numFmtId="49" fontId="26" fillId="6" borderId="53" xfId="0" applyNumberFormat="1" applyFont="1" applyFill="1" applyBorder="1" applyAlignment="1">
      <alignment horizontal="left"/>
    </xf>
    <xf numFmtId="4" fontId="26" fillId="6" borderId="53" xfId="0" applyNumberFormat="1" applyFont="1" applyFill="1" applyBorder="1" applyAlignment="1">
      <alignment horizontal="right"/>
    </xf>
    <xf numFmtId="4" fontId="26" fillId="6" borderId="54" xfId="0" applyNumberFormat="1" applyFont="1" applyFill="1" applyBorder="1" applyAlignment="1">
      <alignment horizontal="right"/>
    </xf>
    <xf numFmtId="49" fontId="26" fillId="6" borderId="49" xfId="0" applyNumberFormat="1" applyFont="1" applyFill="1" applyBorder="1" applyAlignment="1">
      <alignment horizontal="left"/>
    </xf>
    <xf numFmtId="49" fontId="26" fillId="6" borderId="50" xfId="0" applyNumberFormat="1" applyFont="1" applyFill="1" applyBorder="1" applyAlignment="1">
      <alignment horizontal="left"/>
    </xf>
    <xf numFmtId="4" fontId="26" fillId="6" borderId="50" xfId="0" applyNumberFormat="1" applyFont="1" applyFill="1" applyBorder="1" applyAlignment="1">
      <alignment horizontal="right"/>
    </xf>
    <xf numFmtId="4" fontId="26" fillId="6" borderId="51" xfId="0" applyNumberFormat="1" applyFont="1" applyFill="1" applyBorder="1" applyAlignment="1">
      <alignment horizontal="right"/>
    </xf>
    <xf numFmtId="49" fontId="24" fillId="18" borderId="49" xfId="0" applyNumberFormat="1" applyFont="1" applyFill="1" applyBorder="1" applyAlignment="1">
      <alignment horizontal="left"/>
    </xf>
    <xf numFmtId="49" fontId="24" fillId="18" borderId="50" xfId="0" applyNumberFormat="1" applyFont="1" applyFill="1" applyBorder="1" applyAlignment="1">
      <alignment horizontal="left"/>
    </xf>
    <xf numFmtId="4" fontId="24" fillId="18" borderId="50" xfId="0" applyNumberFormat="1" applyFont="1" applyFill="1" applyBorder="1" applyAlignment="1">
      <alignment horizontal="left"/>
    </xf>
    <xf numFmtId="4" fontId="24" fillId="18" borderId="51" xfId="0" applyNumberFormat="1" applyFont="1" applyFill="1" applyBorder="1" applyAlignment="1">
      <alignment horizontal="left"/>
    </xf>
    <xf numFmtId="49" fontId="28" fillId="18" borderId="49" xfId="0" applyNumberFormat="1" applyFont="1" applyFill="1" applyBorder="1" applyAlignment="1">
      <alignment horizontal="left"/>
    </xf>
    <xf numFmtId="49" fontId="28" fillId="18" borderId="50" xfId="0" applyNumberFormat="1" applyFont="1" applyFill="1" applyBorder="1" applyAlignment="1">
      <alignment horizontal="left"/>
    </xf>
    <xf numFmtId="4" fontId="28" fillId="18" borderId="50" xfId="0" applyNumberFormat="1" applyFont="1" applyFill="1" applyBorder="1" applyAlignment="1">
      <alignment horizontal="right"/>
    </xf>
    <xf numFmtId="4" fontId="28" fillId="18" borderId="51" xfId="0" applyNumberFormat="1" applyFont="1" applyFill="1" applyBorder="1" applyAlignment="1">
      <alignment horizontal="right"/>
    </xf>
    <xf numFmtId="49" fontId="24" fillId="24" borderId="49" xfId="0" applyNumberFormat="1" applyFont="1" applyFill="1" applyBorder="1" applyAlignment="1">
      <alignment horizontal="left"/>
    </xf>
    <xf numFmtId="49" fontId="24" fillId="25" borderId="50" xfId="0" applyNumberFormat="1" applyFont="1" applyFill="1" applyBorder="1" applyAlignment="1">
      <alignment horizontal="left"/>
    </xf>
    <xf numFmtId="49" fontId="24" fillId="28" borderId="49" xfId="0" applyNumberFormat="1" applyFont="1" applyFill="1" applyBorder="1" applyAlignment="1">
      <alignment horizontal="left"/>
    </xf>
    <xf numFmtId="4" fontId="24" fillId="24" borderId="50" xfId="0" applyNumberFormat="1" applyFont="1" applyFill="1" applyBorder="1" applyAlignment="1">
      <alignment horizontal="center"/>
    </xf>
    <xf numFmtId="49" fontId="24" fillId="0" borderId="49" xfId="0" applyNumberFormat="1" applyFont="1" applyFill="1" applyBorder="1" applyAlignment="1">
      <alignment horizontal="left"/>
    </xf>
    <xf numFmtId="49" fontId="24" fillId="29" borderId="49" xfId="0" applyNumberFormat="1" applyFont="1" applyFill="1" applyBorder="1" applyAlignment="1">
      <alignment horizontal="left"/>
    </xf>
    <xf numFmtId="49" fontId="0" fillId="0" borderId="49" xfId="0" applyNumberFormat="1" applyBorder="1"/>
    <xf numFmtId="49" fontId="0" fillId="0" borderId="50" xfId="0" applyNumberFormat="1" applyBorder="1"/>
    <xf numFmtId="4" fontId="0" fillId="0" borderId="50" xfId="0" applyNumberFormat="1" applyBorder="1"/>
    <xf numFmtId="4" fontId="0" fillId="0" borderId="51" xfId="0" applyNumberFormat="1" applyBorder="1"/>
    <xf numFmtId="49" fontId="24" fillId="25" borderId="49" xfId="0" applyNumberFormat="1" applyFont="1" applyFill="1" applyBorder="1" applyAlignment="1">
      <alignment horizontal="left"/>
    </xf>
    <xf numFmtId="4" fontId="24" fillId="24" borderId="50" xfId="0" applyNumberFormat="1" applyFont="1" applyFill="1" applyBorder="1" applyAlignment="1">
      <alignment horizontal="left"/>
    </xf>
    <xf numFmtId="49" fontId="24" fillId="26" borderId="50" xfId="0" applyNumberFormat="1" applyFont="1" applyFill="1" applyBorder="1" applyAlignment="1">
      <alignment horizontal="left"/>
    </xf>
    <xf numFmtId="4" fontId="24" fillId="26" borderId="50" xfId="0" applyNumberFormat="1" applyFont="1" applyFill="1" applyBorder="1" applyAlignment="1">
      <alignment horizontal="right"/>
    </xf>
    <xf numFmtId="4" fontId="24" fillId="26" borderId="50" xfId="0" applyNumberFormat="1" applyFont="1" applyFill="1" applyBorder="1" applyAlignment="1">
      <alignment horizontal="left"/>
    </xf>
    <xf numFmtId="49" fontId="24" fillId="26" borderId="49" xfId="0" applyNumberFormat="1" applyFont="1" applyFill="1" applyBorder="1" applyAlignment="1">
      <alignment horizontal="left"/>
    </xf>
    <xf numFmtId="4" fontId="24" fillId="0" borderId="50" xfId="0" applyNumberFormat="1" applyFont="1" applyFill="1" applyBorder="1" applyAlignment="1">
      <alignment horizontal="left"/>
    </xf>
    <xf numFmtId="0" fontId="19" fillId="0" borderId="58" xfId="0" applyFont="1" applyFill="1" applyBorder="1"/>
    <xf numFmtId="49" fontId="26" fillId="6" borderId="55" xfId="0" applyNumberFormat="1" applyFont="1" applyFill="1" applyBorder="1" applyAlignment="1">
      <alignment horizontal="left"/>
    </xf>
    <xf numFmtId="49" fontId="26" fillId="6" borderId="56" xfId="0" applyNumberFormat="1" applyFont="1" applyFill="1" applyBorder="1" applyAlignment="1">
      <alignment horizontal="left"/>
    </xf>
    <xf numFmtId="4" fontId="26" fillId="6" borderId="56" xfId="0" applyNumberFormat="1" applyFont="1" applyFill="1" applyBorder="1" applyAlignment="1">
      <alignment horizontal="right"/>
    </xf>
    <xf numFmtId="4" fontId="26" fillId="6" borderId="57" xfId="0" applyNumberFormat="1" applyFont="1" applyFill="1" applyBorder="1" applyAlignment="1">
      <alignment horizontal="right"/>
    </xf>
    <xf numFmtId="49" fontId="24" fillId="24" borderId="22" xfId="0" applyNumberFormat="1" applyFont="1" applyFill="1" applyBorder="1" applyAlignment="1">
      <alignment horizontal="left"/>
    </xf>
    <xf numFmtId="49" fontId="25" fillId="0" borderId="16" xfId="0" applyNumberFormat="1" applyFont="1" applyFill="1" applyBorder="1" applyAlignment="1"/>
    <xf numFmtId="49" fontId="30" fillId="18" borderId="30" xfId="0" applyNumberFormat="1" applyFont="1" applyFill="1" applyBorder="1" applyAlignment="1">
      <alignment horizontal="left"/>
    </xf>
    <xf numFmtId="49" fontId="30" fillId="18" borderId="34" xfId="0" applyNumberFormat="1" applyFont="1" applyFill="1" applyBorder="1" applyAlignment="1">
      <alignment horizontal="left"/>
    </xf>
    <xf numFmtId="49" fontId="30" fillId="0" borderId="23" xfId="0" applyNumberFormat="1" applyFont="1" applyFill="1" applyBorder="1" applyAlignment="1">
      <alignment horizontal="left"/>
    </xf>
    <xf numFmtId="49" fontId="30" fillId="0" borderId="13" xfId="0" applyNumberFormat="1" applyFont="1" applyFill="1" applyBorder="1" applyAlignment="1">
      <alignment horizontal="left"/>
    </xf>
    <xf numFmtId="49" fontId="28" fillId="0" borderId="13" xfId="0" applyNumberFormat="1" applyFont="1" applyFill="1" applyBorder="1" applyAlignment="1">
      <alignment horizontal="left"/>
    </xf>
    <xf numFmtId="49" fontId="30" fillId="18" borderId="20" xfId="0" applyNumberFormat="1" applyFont="1" applyFill="1" applyBorder="1" applyAlignment="1">
      <alignment horizontal="center"/>
    </xf>
    <xf numFmtId="49" fontId="30" fillId="18" borderId="21" xfId="0" applyNumberFormat="1" applyFont="1" applyFill="1" applyBorder="1" applyAlignment="1">
      <alignment horizontal="center"/>
    </xf>
    <xf numFmtId="4" fontId="30" fillId="18" borderId="21" xfId="0" applyNumberFormat="1" applyFont="1" applyFill="1" applyBorder="1" applyAlignment="1">
      <alignment horizontal="center"/>
    </xf>
    <xf numFmtId="4" fontId="30" fillId="18" borderId="35" xfId="0" applyNumberFormat="1" applyFont="1" applyFill="1" applyBorder="1" applyAlignment="1">
      <alignment horizontal="center"/>
    </xf>
    <xf numFmtId="4" fontId="36" fillId="27" borderId="17" xfId="0" applyNumberFormat="1" applyFont="1" applyFill="1" applyBorder="1" applyAlignment="1">
      <alignment horizontal="center"/>
    </xf>
    <xf numFmtId="4" fontId="36" fillId="0" borderId="14" xfId="0" applyNumberFormat="1" applyFont="1" applyFill="1" applyBorder="1" applyAlignment="1">
      <alignment horizontal="center"/>
    </xf>
    <xf numFmtId="4" fontId="36" fillId="0" borderId="25" xfId="0" applyNumberFormat="1" applyFont="1" applyFill="1" applyBorder="1" applyAlignment="1">
      <alignment horizontal="center"/>
    </xf>
    <xf numFmtId="4" fontId="37" fillId="0" borderId="17" xfId="0" applyNumberFormat="1" applyFont="1" applyFill="1" applyBorder="1" applyAlignment="1">
      <alignment horizontal="right"/>
    </xf>
    <xf numFmtId="4" fontId="37" fillId="0" borderId="24" xfId="0" applyNumberFormat="1" applyFont="1" applyFill="1" applyBorder="1" applyAlignment="1">
      <alignment horizontal="right"/>
    </xf>
    <xf numFmtId="4" fontId="36" fillId="27" borderId="14" xfId="0" applyNumberFormat="1" applyFont="1" applyFill="1" applyBorder="1" applyAlignment="1">
      <alignment horizontal="center"/>
    </xf>
    <xf numFmtId="4" fontId="36" fillId="0" borderId="12" xfId="0" applyNumberFormat="1" applyFont="1" applyFill="1" applyBorder="1" applyAlignment="1">
      <alignment horizontal="center"/>
    </xf>
    <xf numFmtId="4" fontId="37" fillId="0" borderId="14" xfId="0" applyNumberFormat="1" applyFont="1" applyFill="1" applyBorder="1" applyAlignment="1">
      <alignment horizontal="center"/>
    </xf>
    <xf numFmtId="4" fontId="37" fillId="0" borderId="25" xfId="0" applyNumberFormat="1" applyFont="1" applyFill="1" applyBorder="1" applyAlignment="1">
      <alignment horizontal="center"/>
    </xf>
    <xf numFmtId="4" fontId="37" fillId="0" borderId="18" xfId="0" applyNumberFormat="1" applyFont="1" applyFill="1" applyBorder="1" applyAlignment="1">
      <alignment horizontal="center"/>
    </xf>
    <xf numFmtId="4" fontId="36" fillId="0" borderId="18" xfId="0" applyNumberFormat="1" applyFont="1" applyFill="1" applyBorder="1" applyAlignment="1">
      <alignment horizontal="center"/>
    </xf>
    <xf numFmtId="4" fontId="37" fillId="0" borderId="17" xfId="0" applyNumberFormat="1" applyFont="1" applyFill="1" applyBorder="1" applyAlignment="1">
      <alignment horizontal="center"/>
    </xf>
    <xf numFmtId="4" fontId="37" fillId="0" borderId="24" xfId="0" applyNumberFormat="1" applyFont="1" applyFill="1" applyBorder="1" applyAlignment="1">
      <alignment horizontal="center"/>
    </xf>
    <xf numFmtId="4" fontId="37" fillId="0" borderId="28" xfId="0" applyNumberFormat="1" applyFont="1" applyFill="1" applyBorder="1" applyAlignment="1">
      <alignment horizontal="center"/>
    </xf>
    <xf numFmtId="49" fontId="37" fillId="0" borderId="17" xfId="0" applyNumberFormat="1" applyFont="1" applyFill="1" applyBorder="1" applyAlignment="1">
      <alignment horizontal="left"/>
    </xf>
    <xf numFmtId="49" fontId="36" fillId="0" borderId="14" xfId="0" applyNumberFormat="1" applyFont="1" applyFill="1" applyBorder="1" applyAlignment="1">
      <alignment horizontal="left"/>
    </xf>
    <xf numFmtId="164" fontId="36" fillId="0" borderId="14" xfId="0" applyNumberFormat="1" applyFont="1" applyFill="1" applyBorder="1" applyAlignment="1">
      <alignment horizontal="center"/>
    </xf>
    <xf numFmtId="164" fontId="36" fillId="0" borderId="14" xfId="0" applyNumberFormat="1" applyFont="1" applyFill="1" applyBorder="1" applyAlignment="1">
      <alignment horizontal="left"/>
    </xf>
    <xf numFmtId="164" fontId="37" fillId="0" borderId="14" xfId="0" applyNumberFormat="1" applyFont="1" applyFill="1" applyBorder="1" applyAlignment="1">
      <alignment horizontal="left"/>
    </xf>
    <xf numFmtId="164" fontId="37" fillId="0" borderId="17" xfId="0" applyNumberFormat="1" applyFont="1" applyFill="1" applyBorder="1" applyAlignment="1">
      <alignment horizontal="left"/>
    </xf>
    <xf numFmtId="164" fontId="37" fillId="0" borderId="28" xfId="0" applyNumberFormat="1" applyFont="1" applyFill="1" applyBorder="1" applyAlignment="1">
      <alignment horizontal="left"/>
    </xf>
    <xf numFmtId="49" fontId="27" fillId="0" borderId="26" xfId="0" applyNumberFormat="1" applyFont="1" applyFill="1" applyBorder="1" applyAlignment="1">
      <alignment horizontal="left"/>
    </xf>
    <xf numFmtId="49" fontId="30" fillId="18" borderId="31" xfId="0" applyNumberFormat="1" applyFont="1" applyFill="1" applyBorder="1" applyAlignment="1">
      <alignment horizontal="left"/>
    </xf>
    <xf numFmtId="49" fontId="30" fillId="18" borderId="32" xfId="0" applyNumberFormat="1" applyFont="1" applyFill="1" applyBorder="1" applyAlignment="1">
      <alignment horizontal="center"/>
    </xf>
    <xf numFmtId="4" fontId="30" fillId="18" borderId="32" xfId="0" applyNumberFormat="1" applyFont="1" applyFill="1" applyBorder="1" applyAlignment="1">
      <alignment horizontal="center"/>
    </xf>
    <xf numFmtId="4" fontId="30" fillId="18" borderId="33" xfId="0" applyNumberFormat="1" applyFont="1" applyFill="1" applyBorder="1" applyAlignment="1">
      <alignment horizontal="center"/>
    </xf>
    <xf numFmtId="49" fontId="30" fillId="0" borderId="12" xfId="0" applyNumberFormat="1" applyFont="1" applyFill="1" applyBorder="1" applyAlignment="1">
      <alignment horizontal="left"/>
    </xf>
    <xf numFmtId="49" fontId="25" fillId="0" borderId="27" xfId="0" applyNumberFormat="1" applyFont="1" applyFill="1" applyBorder="1" applyAlignment="1">
      <alignment horizontal="left"/>
    </xf>
    <xf numFmtId="0" fontId="20" fillId="30" borderId="47" xfId="0" applyFont="1" applyFill="1" applyBorder="1" applyAlignment="1" applyProtection="1">
      <alignment horizontal="left"/>
      <protection locked="0"/>
    </xf>
    <xf numFmtId="0" fontId="20" fillId="0" borderId="13" xfId="0" applyFont="1" applyFill="1" applyBorder="1" applyAlignment="1"/>
    <xf numFmtId="0" fontId="20" fillId="0" borderId="0" xfId="0" applyFont="1" applyBorder="1" applyAlignment="1"/>
    <xf numFmtId="0" fontId="21" fillId="0" borderId="13" xfId="0" applyFont="1" applyFill="1" applyBorder="1" applyAlignment="1"/>
    <xf numFmtId="0" fontId="20" fillId="0" borderId="48" xfId="0" applyFont="1" applyFill="1" applyBorder="1" applyAlignment="1"/>
    <xf numFmtId="0" fontId="20" fillId="30" borderId="39" xfId="0" applyFont="1" applyFill="1" applyBorder="1" applyAlignment="1" applyProtection="1">
      <alignment horizontal="left"/>
      <protection locked="0"/>
    </xf>
    <xf numFmtId="0" fontId="20" fillId="0" borderId="39" xfId="0" applyFont="1" applyFill="1" applyBorder="1" applyAlignment="1"/>
    <xf numFmtId="0" fontId="20" fillId="0" borderId="40" xfId="0" applyFont="1" applyFill="1" applyBorder="1" applyAlignment="1"/>
    <xf numFmtId="0" fontId="20" fillId="0" borderId="45" xfId="0" applyFont="1" applyFill="1" applyBorder="1" applyAlignment="1"/>
    <xf numFmtId="0" fontId="20" fillId="0" borderId="46" xfId="0" applyFont="1" applyFill="1" applyBorder="1" applyAlignment="1"/>
    <xf numFmtId="0" fontId="22" fillId="0" borderId="46" xfId="0" applyFont="1" applyFill="1" applyBorder="1" applyAlignment="1">
      <alignment horizontal="center" vertical="center"/>
    </xf>
    <xf numFmtId="0" fontId="38" fillId="0" borderId="13" xfId="0" applyFont="1" applyFill="1" applyBorder="1" applyAlignment="1"/>
    <xf numFmtId="0" fontId="20" fillId="0" borderId="38" xfId="0" applyFont="1" applyFill="1" applyBorder="1" applyAlignment="1"/>
    <xf numFmtId="0" fontId="32" fillId="0" borderId="39" xfId="0" applyFont="1" applyFill="1" applyBorder="1" applyAlignment="1"/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20" fillId="0" borderId="44" xfId="0" applyFont="1" applyFill="1" applyBorder="1" applyAlignment="1"/>
    <xf numFmtId="0" fontId="20" fillId="0" borderId="25" xfId="0" applyFont="1" applyFill="1" applyBorder="1" applyAlignment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8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B80047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tabSelected="1" zoomScale="80" zoomScaleNormal="80" workbookViewId="0">
      <selection activeCell="A5" sqref="A5"/>
    </sheetView>
  </sheetViews>
  <sheetFormatPr defaultRowHeight="12.75" x14ac:dyDescent="0.2"/>
  <cols>
    <col min="1" max="1" width="24.5703125" customWidth="1"/>
    <col min="2" max="2" width="0.140625" hidden="1" customWidth="1"/>
    <col min="3" max="3" width="39.42578125" customWidth="1"/>
    <col min="4" max="4" width="23.85546875" customWidth="1"/>
  </cols>
  <sheetData>
    <row r="3" spans="1:4" ht="13.5" thickBot="1" x14ac:dyDescent="0.25"/>
    <row r="4" spans="1:4" ht="21" thickBot="1" x14ac:dyDescent="0.35">
      <c r="A4" s="142" t="s">
        <v>302</v>
      </c>
      <c r="B4" s="143"/>
      <c r="C4" s="143"/>
      <c r="D4" s="144"/>
    </row>
    <row r="5" spans="1:4" ht="15" x14ac:dyDescent="0.2">
      <c r="A5" s="1" t="s">
        <v>294</v>
      </c>
      <c r="B5" s="145"/>
      <c r="C5" s="145"/>
      <c r="D5" s="145"/>
    </row>
    <row r="6" spans="1:4" ht="15" x14ac:dyDescent="0.2">
      <c r="A6" s="135" t="s">
        <v>296</v>
      </c>
      <c r="B6" s="135"/>
      <c r="C6" s="135"/>
      <c r="D6" s="135"/>
    </row>
    <row r="7" spans="1:4" ht="15" x14ac:dyDescent="0.2">
      <c r="A7" s="135" t="s">
        <v>293</v>
      </c>
      <c r="B7" s="135"/>
      <c r="C7" s="135"/>
      <c r="D7" s="135"/>
    </row>
    <row r="8" spans="1:4" ht="15" x14ac:dyDescent="0.2">
      <c r="A8" s="137" t="s">
        <v>295</v>
      </c>
      <c r="B8" s="137"/>
      <c r="C8" s="137"/>
      <c r="D8" s="137"/>
    </row>
    <row r="9" spans="1:4" ht="15" x14ac:dyDescent="0.2">
      <c r="A9" s="135"/>
      <c r="B9" s="135"/>
      <c r="C9" s="135"/>
      <c r="D9" s="135"/>
    </row>
    <row r="10" spans="1:4" ht="15" x14ac:dyDescent="0.2">
      <c r="A10" s="4" t="s">
        <v>0</v>
      </c>
      <c r="B10" s="146"/>
      <c r="C10" s="146"/>
      <c r="D10" s="146"/>
    </row>
    <row r="11" spans="1:4" ht="15" x14ac:dyDescent="0.2">
      <c r="A11" s="135" t="s">
        <v>242</v>
      </c>
      <c r="B11" s="135"/>
      <c r="C11" s="135"/>
      <c r="D11" s="135"/>
    </row>
    <row r="12" spans="1:4" ht="15" x14ac:dyDescent="0.2">
      <c r="A12" s="135"/>
      <c r="B12" s="135"/>
      <c r="C12" s="135"/>
      <c r="D12" s="135"/>
    </row>
    <row r="13" spans="1:4" ht="15" x14ac:dyDescent="0.2">
      <c r="A13" s="2" t="s">
        <v>1</v>
      </c>
      <c r="B13" s="3"/>
      <c r="C13" s="140"/>
      <c r="D13" s="140"/>
    </row>
    <row r="14" spans="1:4" ht="15" x14ac:dyDescent="0.2">
      <c r="A14" s="141" t="s">
        <v>241</v>
      </c>
      <c r="B14" s="141"/>
      <c r="C14" s="141"/>
      <c r="D14" s="141"/>
    </row>
    <row r="15" spans="1:4" ht="15" x14ac:dyDescent="0.2">
      <c r="A15" s="135"/>
      <c r="B15" s="135"/>
      <c r="C15" s="135"/>
      <c r="D15" s="135"/>
    </row>
    <row r="16" spans="1:4" ht="15" x14ac:dyDescent="0.2">
      <c r="A16" s="4" t="s">
        <v>297</v>
      </c>
      <c r="B16" s="136"/>
      <c r="C16" s="136"/>
      <c r="D16" s="136"/>
    </row>
    <row r="17" spans="1:4" ht="15" x14ac:dyDescent="0.2">
      <c r="A17" s="134" t="s">
        <v>2</v>
      </c>
      <c r="B17" s="134"/>
      <c r="C17" s="134"/>
      <c r="D17" s="134"/>
    </row>
    <row r="18" spans="1:4" ht="15" x14ac:dyDescent="0.2">
      <c r="A18" s="135"/>
      <c r="B18" s="135"/>
      <c r="C18" s="135"/>
      <c r="D18" s="135"/>
    </row>
    <row r="19" spans="1:4" ht="15" x14ac:dyDescent="0.2">
      <c r="A19" s="4" t="s">
        <v>298</v>
      </c>
      <c r="B19" s="136"/>
      <c r="C19" s="136"/>
      <c r="D19" s="136"/>
    </row>
    <row r="20" spans="1:4" ht="15" x14ac:dyDescent="0.2">
      <c r="A20" s="137" t="s">
        <v>295</v>
      </c>
      <c r="B20" s="137"/>
      <c r="C20" s="137"/>
      <c r="D20" s="137"/>
    </row>
    <row r="21" spans="1:4" ht="15" x14ac:dyDescent="0.2">
      <c r="A21" s="135"/>
      <c r="B21" s="135"/>
      <c r="C21" s="135"/>
      <c r="D21" s="135"/>
    </row>
    <row r="22" spans="1:4" ht="15" x14ac:dyDescent="0.2">
      <c r="A22" s="2" t="s">
        <v>299</v>
      </c>
      <c r="B22" s="3"/>
      <c r="C22" s="136"/>
      <c r="D22" s="136"/>
    </row>
    <row r="23" spans="1:4" ht="15" x14ac:dyDescent="0.2">
      <c r="A23" s="134" t="s">
        <v>3</v>
      </c>
      <c r="B23" s="134"/>
      <c r="C23" s="134"/>
      <c r="D23" s="134"/>
    </row>
    <row r="24" spans="1:4" ht="15" x14ac:dyDescent="0.2">
      <c r="A24" s="135"/>
      <c r="B24" s="135"/>
      <c r="C24" s="135"/>
      <c r="D24" s="135"/>
    </row>
    <row r="25" spans="1:4" ht="18" x14ac:dyDescent="0.2">
      <c r="A25" s="138" t="s">
        <v>278</v>
      </c>
      <c r="B25" s="138"/>
      <c r="C25" s="138"/>
      <c r="D25" s="138"/>
    </row>
    <row r="26" spans="1:4" ht="15.75" x14ac:dyDescent="0.25">
      <c r="A26" s="139" t="s">
        <v>301</v>
      </c>
      <c r="B26" s="139"/>
      <c r="C26" s="139"/>
      <c r="D26" s="29"/>
    </row>
    <row r="27" spans="1:4" ht="15.75" x14ac:dyDescent="0.25">
      <c r="A27" s="129" t="s">
        <v>235</v>
      </c>
      <c r="B27" s="129"/>
      <c r="C27" s="129"/>
      <c r="D27" s="29">
        <f>'Rekapitulace ústředny CCTV'!D34</f>
        <v>0</v>
      </c>
    </row>
    <row r="28" spans="1:4" ht="15.75" x14ac:dyDescent="0.25">
      <c r="A28" s="129" t="s">
        <v>234</v>
      </c>
      <c r="B28" s="129"/>
      <c r="C28" s="129"/>
      <c r="D28" s="29">
        <f>'Rekapitulace kamer a pracovišť'!D34</f>
        <v>0</v>
      </c>
    </row>
    <row r="29" spans="1:4" ht="15.75" x14ac:dyDescent="0.25">
      <c r="A29" s="28" t="s">
        <v>300</v>
      </c>
      <c r="B29" s="28"/>
      <c r="C29" s="28"/>
      <c r="D29" s="29">
        <f>'Rekapitulace ústředny CCTV'!E34+'Rekapitulace kamer a pracovišť'!E34</f>
        <v>0</v>
      </c>
    </row>
    <row r="30" spans="1:4" ht="15.75" x14ac:dyDescent="0.25">
      <c r="A30" s="129" t="s">
        <v>4</v>
      </c>
      <c r="B30" s="129"/>
      <c r="C30" s="129"/>
      <c r="D30" s="29">
        <f>D27+D28+D29</f>
        <v>0</v>
      </c>
    </row>
    <row r="31" spans="1:4" ht="15.75" x14ac:dyDescent="0.25">
      <c r="A31" s="129" t="s">
        <v>5</v>
      </c>
      <c r="B31" s="129"/>
      <c r="C31" s="5">
        <v>0.21</v>
      </c>
      <c r="D31" s="29">
        <f>D30*0.21</f>
        <v>0</v>
      </c>
    </row>
    <row r="32" spans="1:4" ht="15.75" x14ac:dyDescent="0.25">
      <c r="A32" s="131" t="s">
        <v>279</v>
      </c>
      <c r="B32" s="131"/>
      <c r="C32" s="131"/>
      <c r="D32" s="29">
        <f>D30*1.21</f>
        <v>0</v>
      </c>
    </row>
    <row r="33" spans="1:4" ht="16.5" thickBot="1" x14ac:dyDescent="0.3">
      <c r="A33" s="131" t="s">
        <v>280</v>
      </c>
      <c r="B33" s="131"/>
      <c r="C33" s="131"/>
      <c r="D33" s="30">
        <f>ROUND(D32,0)</f>
        <v>0</v>
      </c>
    </row>
    <row r="34" spans="1:4" ht="15.75" thickTop="1" x14ac:dyDescent="0.2">
      <c r="A34" s="84" t="s">
        <v>6</v>
      </c>
      <c r="B34" s="132"/>
      <c r="C34" s="132"/>
      <c r="D34" s="132"/>
    </row>
    <row r="35" spans="1:4" ht="15" x14ac:dyDescent="0.2">
      <c r="A35" s="133"/>
      <c r="B35" s="133"/>
      <c r="C35" s="133"/>
      <c r="D35" s="133"/>
    </row>
    <row r="36" spans="1:4" ht="15" x14ac:dyDescent="0.2">
      <c r="A36" s="134"/>
      <c r="B36" s="134"/>
      <c r="C36" s="134"/>
      <c r="D36" s="134"/>
    </row>
    <row r="37" spans="1:4" ht="15" x14ac:dyDescent="0.2">
      <c r="A37" s="135"/>
      <c r="B37" s="135"/>
      <c r="C37" s="135"/>
      <c r="D37" s="135"/>
    </row>
    <row r="38" spans="1:4" ht="15.75" thickBot="1" x14ac:dyDescent="0.25">
      <c r="A38" s="6" t="s">
        <v>7</v>
      </c>
      <c r="B38" s="128"/>
      <c r="C38" s="128"/>
      <c r="D38" s="128"/>
    </row>
    <row r="39" spans="1:4" ht="15" x14ac:dyDescent="0.2">
      <c r="A39" s="7"/>
      <c r="B39" s="7"/>
      <c r="C39" s="7"/>
      <c r="D39" s="7"/>
    </row>
    <row r="40" spans="1:4" ht="15" x14ac:dyDescent="0.2">
      <c r="A40" s="8"/>
      <c r="B40" s="130"/>
      <c r="C40" s="130"/>
      <c r="D40" s="130"/>
    </row>
  </sheetData>
  <mergeCells count="35">
    <mergeCell ref="C13:D13"/>
    <mergeCell ref="A14:D14"/>
    <mergeCell ref="A15:D15"/>
    <mergeCell ref="A4:D4"/>
    <mergeCell ref="B5:D5"/>
    <mergeCell ref="A8:D8"/>
    <mergeCell ref="A9:D9"/>
    <mergeCell ref="B10:D10"/>
    <mergeCell ref="A6:D6"/>
    <mergeCell ref="A11:D11"/>
    <mergeCell ref="A12:D12"/>
    <mergeCell ref="A7:D7"/>
    <mergeCell ref="B16:D16"/>
    <mergeCell ref="A17:D17"/>
    <mergeCell ref="A18:D18"/>
    <mergeCell ref="A33:C33"/>
    <mergeCell ref="B19:D19"/>
    <mergeCell ref="A20:D20"/>
    <mergeCell ref="A21:D21"/>
    <mergeCell ref="C22:D22"/>
    <mergeCell ref="A23:D23"/>
    <mergeCell ref="A24:D24"/>
    <mergeCell ref="A25:D25"/>
    <mergeCell ref="A30:C30"/>
    <mergeCell ref="A31:B31"/>
    <mergeCell ref="A26:C26"/>
    <mergeCell ref="A27:C27"/>
    <mergeCell ref="B38:D38"/>
    <mergeCell ref="A28:C28"/>
    <mergeCell ref="B40:D40"/>
    <mergeCell ref="A32:C32"/>
    <mergeCell ref="B34:D34"/>
    <mergeCell ref="A35:D35"/>
    <mergeCell ref="A36:D36"/>
    <mergeCell ref="A37:D37"/>
  </mergeCells>
  <pageMargins left="0.70866141732283472" right="0.70866141732283472" top="0.78740157480314965" bottom="0.78740157480314965" header="0.51181102362204722" footer="0.51181102362204722"/>
  <pageSetup paperSize="9" firstPageNumber="0" orientation="portrait" verticalDpi="300" r:id="rId1"/>
  <headerFooter alignWithMargins="0">
    <oddHeader>&amp;LInvestor: VS-ČR, Věznice Pardubice
Zakázka: Reko CCTV - projekt&amp;RDatum
List: 1/1</oddHeader>
    <oddFooter>&amp;LVypracoval: Ing. Karel Hlaváč
Dokument: P167-KLPVV&amp;CKRYCÍ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zoomScale="90" zoomScaleNormal="90" workbookViewId="0">
      <selection activeCell="J9" sqref="J9"/>
    </sheetView>
  </sheetViews>
  <sheetFormatPr defaultRowHeight="12.75" x14ac:dyDescent="0.2"/>
  <cols>
    <col min="1" max="1" width="50" style="9" customWidth="1"/>
    <col min="2" max="2" width="12.140625" style="9" customWidth="1"/>
    <col min="3" max="3" width="10" style="9" customWidth="1"/>
    <col min="4" max="5" width="15" style="10" customWidth="1"/>
    <col min="6" max="6" width="15" customWidth="1"/>
    <col min="8" max="8" width="0" style="11" hidden="1" customWidth="1"/>
  </cols>
  <sheetData>
    <row r="2" spans="1:6" customFormat="1" ht="13.5" thickBot="1" x14ac:dyDescent="0.25">
      <c r="A2" s="9"/>
      <c r="B2" s="9"/>
      <c r="C2" s="9"/>
      <c r="D2" s="10"/>
      <c r="E2" s="10"/>
    </row>
    <row r="3" spans="1:6" customFormat="1" x14ac:dyDescent="0.2">
      <c r="A3" s="91" t="s">
        <v>236</v>
      </c>
      <c r="B3" s="35"/>
      <c r="C3" s="36"/>
      <c r="D3" s="37"/>
      <c r="E3" s="37"/>
      <c r="F3" s="38"/>
    </row>
    <row r="4" spans="1:6" customFormat="1" ht="13.5" thickBot="1" x14ac:dyDescent="0.25">
      <c r="A4" s="92" t="s">
        <v>8</v>
      </c>
      <c r="B4" s="96" t="s">
        <v>277</v>
      </c>
      <c r="C4" s="97" t="s">
        <v>9</v>
      </c>
      <c r="D4" s="98" t="s">
        <v>10</v>
      </c>
      <c r="E4" s="98" t="s">
        <v>11</v>
      </c>
      <c r="F4" s="99" t="s">
        <v>12</v>
      </c>
    </row>
    <row r="5" spans="1:6" customFormat="1" ht="13.5" thickTop="1" x14ac:dyDescent="0.2">
      <c r="A5" s="31" t="s">
        <v>13</v>
      </c>
      <c r="B5" s="90"/>
      <c r="C5" s="114"/>
      <c r="D5" s="103"/>
      <c r="E5" s="103"/>
      <c r="F5" s="104"/>
    </row>
    <row r="6" spans="1:6" customFormat="1" x14ac:dyDescent="0.2">
      <c r="A6" s="93" t="s">
        <v>217</v>
      </c>
      <c r="B6" s="12"/>
      <c r="C6" s="114"/>
      <c r="D6" s="100">
        <f>('Výkaz výměr'!E44)</f>
        <v>0</v>
      </c>
      <c r="E6" s="101"/>
      <c r="F6" s="102"/>
    </row>
    <row r="7" spans="1:6" customFormat="1" x14ac:dyDescent="0.2">
      <c r="A7" s="93" t="s">
        <v>218</v>
      </c>
      <c r="B7" s="12"/>
      <c r="C7" s="114"/>
      <c r="D7" s="100">
        <f>('Výkaz výměr'!H44)</f>
        <v>0</v>
      </c>
      <c r="E7" s="103"/>
      <c r="F7" s="104"/>
    </row>
    <row r="8" spans="1:6" customFormat="1" x14ac:dyDescent="0.2">
      <c r="A8" s="94" t="s">
        <v>219</v>
      </c>
      <c r="B8" s="13"/>
      <c r="C8" s="115"/>
      <c r="D8" s="105">
        <f>D6+D7</f>
        <v>0</v>
      </c>
      <c r="E8" s="106"/>
      <c r="F8" s="102">
        <f t="shared" ref="F8:F14" si="0">D8+E8</f>
        <v>0</v>
      </c>
    </row>
    <row r="9" spans="1:6" customFormat="1" x14ac:dyDescent="0.2">
      <c r="A9" s="94" t="s">
        <v>14</v>
      </c>
      <c r="B9" s="13"/>
      <c r="C9" s="116"/>
      <c r="D9" s="101">
        <f>D8*C9/100</f>
        <v>0</v>
      </c>
      <c r="E9" s="101"/>
      <c r="F9" s="102">
        <f t="shared" si="0"/>
        <v>0</v>
      </c>
    </row>
    <row r="10" spans="1:6" customFormat="1" x14ac:dyDescent="0.2">
      <c r="A10" s="94" t="s">
        <v>15</v>
      </c>
      <c r="B10" s="13"/>
      <c r="C10" s="116"/>
      <c r="D10" s="101"/>
      <c r="E10" s="101">
        <f>D8*C10/100</f>
        <v>0</v>
      </c>
      <c r="F10" s="102">
        <f t="shared" si="0"/>
        <v>0</v>
      </c>
    </row>
    <row r="11" spans="1:6" customFormat="1" x14ac:dyDescent="0.2">
      <c r="A11" s="94" t="s">
        <v>16</v>
      </c>
      <c r="B11" s="13"/>
      <c r="C11" s="117"/>
      <c r="D11" s="101"/>
      <c r="E11" s="100">
        <f>('Výkaz výměr'!E52)</f>
        <v>0</v>
      </c>
      <c r="F11" s="102">
        <f t="shared" si="0"/>
        <v>0</v>
      </c>
    </row>
    <row r="12" spans="1:6" customFormat="1" x14ac:dyDescent="0.2">
      <c r="A12" s="94" t="s">
        <v>17</v>
      </c>
      <c r="B12" s="13"/>
      <c r="C12" s="117"/>
      <c r="D12" s="101"/>
      <c r="E12" s="100">
        <f>('Výkaz výměr'!H52)</f>
        <v>0</v>
      </c>
      <c r="F12" s="102">
        <f t="shared" si="0"/>
        <v>0</v>
      </c>
    </row>
    <row r="13" spans="1:6" customFormat="1" x14ac:dyDescent="0.2">
      <c r="A13" s="94" t="s">
        <v>18</v>
      </c>
      <c r="B13" s="13"/>
      <c r="C13" s="116"/>
      <c r="D13" s="101"/>
      <c r="E13" s="105">
        <f>(E11+E12)*C13/100</f>
        <v>0</v>
      </c>
      <c r="F13" s="102">
        <f t="shared" si="0"/>
        <v>0</v>
      </c>
    </row>
    <row r="14" spans="1:6" customFormat="1" x14ac:dyDescent="0.2">
      <c r="A14" s="32" t="s">
        <v>225</v>
      </c>
      <c r="B14" s="14"/>
      <c r="C14" s="118"/>
      <c r="D14" s="107">
        <f>SUM(D8:D13)</f>
        <v>0</v>
      </c>
      <c r="E14" s="107">
        <f>SUM(E10:E13)</f>
        <v>0</v>
      </c>
      <c r="F14" s="108">
        <f t="shared" si="0"/>
        <v>0</v>
      </c>
    </row>
    <row r="15" spans="1:6" customFormat="1" x14ac:dyDescent="0.2">
      <c r="A15" s="94"/>
      <c r="B15" s="13"/>
      <c r="C15" s="117"/>
      <c r="D15" s="101"/>
      <c r="E15" s="101"/>
      <c r="F15" s="102"/>
    </row>
    <row r="16" spans="1:6" customFormat="1" x14ac:dyDescent="0.2">
      <c r="A16" s="32" t="s">
        <v>19</v>
      </c>
      <c r="B16" s="14"/>
      <c r="C16" s="118"/>
      <c r="D16" s="107"/>
      <c r="E16" s="107"/>
      <c r="F16" s="108"/>
    </row>
    <row r="17" spans="1:6" customFormat="1" x14ac:dyDescent="0.2">
      <c r="A17" s="94" t="s">
        <v>20</v>
      </c>
      <c r="B17" s="13"/>
      <c r="C17" s="116"/>
      <c r="D17" s="107"/>
      <c r="E17" s="101">
        <f>F14*C17/100</f>
        <v>0</v>
      </c>
      <c r="F17" s="102">
        <f t="shared" ref="F17:F22" si="1">D17+E17</f>
        <v>0</v>
      </c>
    </row>
    <row r="18" spans="1:6" customFormat="1" x14ac:dyDescent="0.2">
      <c r="A18" s="94" t="s">
        <v>228</v>
      </c>
      <c r="B18" s="13"/>
      <c r="C18" s="116"/>
      <c r="D18" s="107"/>
      <c r="E18" s="101">
        <f>F14*C18/100</f>
        <v>0</v>
      </c>
      <c r="F18" s="102">
        <f>D18+E18</f>
        <v>0</v>
      </c>
    </row>
    <row r="19" spans="1:6" customFormat="1" x14ac:dyDescent="0.2">
      <c r="A19" s="94" t="s">
        <v>21</v>
      </c>
      <c r="B19" s="13"/>
      <c r="C19" s="116"/>
      <c r="D19" s="107"/>
      <c r="E19" s="101">
        <f>F14*C19/100</f>
        <v>0</v>
      </c>
      <c r="F19" s="102">
        <f t="shared" si="1"/>
        <v>0</v>
      </c>
    </row>
    <row r="20" spans="1:6" customFormat="1" x14ac:dyDescent="0.2">
      <c r="A20" s="94" t="s">
        <v>22</v>
      </c>
      <c r="B20" s="13"/>
      <c r="C20" s="116"/>
      <c r="D20" s="107"/>
      <c r="E20" s="101">
        <f>E14*C20/100</f>
        <v>0</v>
      </c>
      <c r="F20" s="102">
        <f t="shared" si="1"/>
        <v>0</v>
      </c>
    </row>
    <row r="21" spans="1:6" customFormat="1" x14ac:dyDescent="0.2">
      <c r="A21" s="94" t="s">
        <v>23</v>
      </c>
      <c r="B21" s="13"/>
      <c r="C21" s="116"/>
      <c r="D21" s="101">
        <f>D14*C21/100</f>
        <v>0</v>
      </c>
      <c r="E21" s="101">
        <f>E14*C21/100</f>
        <v>0</v>
      </c>
      <c r="F21" s="102">
        <f t="shared" si="1"/>
        <v>0</v>
      </c>
    </row>
    <row r="22" spans="1:6" customFormat="1" x14ac:dyDescent="0.2">
      <c r="A22" s="32" t="s">
        <v>226</v>
      </c>
      <c r="B22" s="14"/>
      <c r="C22" s="118"/>
      <c r="D22" s="107">
        <f>SUM(D17:D21)</f>
        <v>0</v>
      </c>
      <c r="E22" s="107">
        <f>SUM(E17:E21)</f>
        <v>0</v>
      </c>
      <c r="F22" s="108">
        <f t="shared" si="1"/>
        <v>0</v>
      </c>
    </row>
    <row r="23" spans="1:6" customFormat="1" x14ac:dyDescent="0.2">
      <c r="A23" s="32"/>
      <c r="B23" s="14"/>
      <c r="C23" s="118"/>
      <c r="D23" s="107"/>
      <c r="E23" s="107"/>
      <c r="F23" s="108"/>
    </row>
    <row r="24" spans="1:6" customFormat="1" x14ac:dyDescent="0.2">
      <c r="A24" s="32" t="s">
        <v>24</v>
      </c>
      <c r="B24" s="14"/>
      <c r="C24" s="118"/>
      <c r="D24" s="107"/>
      <c r="E24" s="107"/>
      <c r="F24" s="108"/>
    </row>
    <row r="25" spans="1:6" customFormat="1" x14ac:dyDescent="0.2">
      <c r="A25" s="95" t="s">
        <v>25</v>
      </c>
      <c r="B25" s="14"/>
      <c r="C25" s="118"/>
      <c r="D25" s="101"/>
      <c r="E25" s="107"/>
      <c r="F25" s="109"/>
    </row>
    <row r="26" spans="1:6" customFormat="1" x14ac:dyDescent="0.2">
      <c r="A26" s="94" t="s">
        <v>26</v>
      </c>
      <c r="B26" s="13"/>
      <c r="C26" s="116"/>
      <c r="D26" s="101">
        <f>F14*C26/100</f>
        <v>0</v>
      </c>
      <c r="E26" s="101"/>
      <c r="F26" s="110">
        <f>D26+E26</f>
        <v>0</v>
      </c>
    </row>
    <row r="27" spans="1:6" customFormat="1" x14ac:dyDescent="0.2">
      <c r="A27" s="94" t="s">
        <v>27</v>
      </c>
      <c r="B27" s="13"/>
      <c r="C27" s="116"/>
      <c r="D27" s="101">
        <f>F14*C27/100</f>
        <v>0</v>
      </c>
      <c r="E27" s="101"/>
      <c r="F27" s="110">
        <f>D27+E27</f>
        <v>0</v>
      </c>
    </row>
    <row r="28" spans="1:6" customFormat="1" x14ac:dyDescent="0.2">
      <c r="A28" s="94" t="s">
        <v>28</v>
      </c>
      <c r="B28" s="13"/>
      <c r="C28" s="116"/>
      <c r="D28" s="101">
        <f>F14*C28/100</f>
        <v>0</v>
      </c>
      <c r="E28" s="101"/>
      <c r="F28" s="110">
        <f>D28+E28</f>
        <v>0</v>
      </c>
    </row>
    <row r="29" spans="1:6" customFormat="1" x14ac:dyDescent="0.2">
      <c r="A29" s="94" t="s">
        <v>29</v>
      </c>
      <c r="B29" s="13"/>
      <c r="C29" s="116"/>
      <c r="D29" s="101">
        <f>F14*C29/100</f>
        <v>0</v>
      </c>
      <c r="E29" s="101"/>
      <c r="F29" s="110">
        <f>D29+E29</f>
        <v>0</v>
      </c>
    </row>
    <row r="30" spans="1:6" customFormat="1" x14ac:dyDescent="0.2">
      <c r="A30" s="95" t="s">
        <v>30</v>
      </c>
      <c r="B30" s="13"/>
      <c r="C30" s="116"/>
      <c r="D30" s="101"/>
      <c r="E30" s="101"/>
      <c r="F30" s="110"/>
    </row>
    <row r="31" spans="1:6" customFormat="1" x14ac:dyDescent="0.2">
      <c r="A31" s="94" t="s">
        <v>31</v>
      </c>
      <c r="B31" s="13"/>
      <c r="C31" s="116"/>
      <c r="D31" s="101">
        <f>D14*C31/100</f>
        <v>0</v>
      </c>
      <c r="E31" s="101">
        <f>E14*C31/100</f>
        <v>0</v>
      </c>
      <c r="F31" s="110">
        <f>D31+E31</f>
        <v>0</v>
      </c>
    </row>
    <row r="32" spans="1:6" customFormat="1" x14ac:dyDescent="0.2">
      <c r="A32" s="32" t="s">
        <v>227</v>
      </c>
      <c r="B32" s="14"/>
      <c r="C32" s="118"/>
      <c r="D32" s="107">
        <f>SUM(D26:D31)</f>
        <v>0</v>
      </c>
      <c r="E32" s="107">
        <f>SUM(E26:E31)</f>
        <v>0</v>
      </c>
      <c r="F32" s="108">
        <f>D32+E32</f>
        <v>0</v>
      </c>
    </row>
    <row r="33" spans="1:6" customFormat="1" x14ac:dyDescent="0.2">
      <c r="A33" s="31"/>
      <c r="B33" s="12"/>
      <c r="C33" s="119"/>
      <c r="D33" s="111"/>
      <c r="E33" s="111"/>
      <c r="F33" s="112"/>
    </row>
    <row r="34" spans="1:6" customFormat="1" ht="16.5" thickBot="1" x14ac:dyDescent="0.3">
      <c r="A34" s="121" t="s">
        <v>32</v>
      </c>
      <c r="B34" s="33"/>
      <c r="C34" s="120"/>
      <c r="D34" s="113">
        <f>D14+D22+D32</f>
        <v>0</v>
      </c>
      <c r="E34" s="113">
        <f>E14+E22+E32</f>
        <v>0</v>
      </c>
      <c r="F34" s="34">
        <f>D34+E34</f>
        <v>0</v>
      </c>
    </row>
    <row r="35" spans="1:6" customFormat="1" ht="15.75" x14ac:dyDescent="0.25">
      <c r="A35" s="24"/>
      <c r="B35" s="24"/>
      <c r="C35" s="25"/>
      <c r="D35" s="26"/>
      <c r="E35" s="26"/>
      <c r="F35" s="27"/>
    </row>
    <row r="36" spans="1:6" customFormat="1" x14ac:dyDescent="0.2">
      <c r="A36" s="9"/>
      <c r="B36" s="9"/>
      <c r="C36" s="9"/>
      <c r="D36" s="10"/>
      <c r="E36" s="10"/>
      <c r="F36" s="10"/>
    </row>
    <row r="38" spans="1:6" customFormat="1" x14ac:dyDescent="0.2">
      <c r="A38" s="9"/>
      <c r="B38" s="9"/>
      <c r="C38" s="9"/>
      <c r="D38" s="10"/>
      <c r="E38" s="10"/>
    </row>
    <row r="40" spans="1:6" customFormat="1" x14ac:dyDescent="0.2">
      <c r="A40" s="9"/>
      <c r="B40" s="15"/>
      <c r="C40" s="9"/>
      <c r="D40" s="10"/>
      <c r="E40" s="10"/>
    </row>
  </sheetData>
  <pageMargins left="0.78740157480314965" right="0.78740157480314965" top="0.98425196850393704" bottom="0.98425196850393704" header="0.51181102362204722" footer="0.51181102362204722"/>
  <pageSetup paperSize="9" scale="74" firstPageNumber="0" orientation="portrait" verticalDpi="300" r:id="rId1"/>
  <headerFooter alignWithMargins="0">
    <oddHeader>&amp;LInvestor: VS-ČR, Věznice Pardubice
Zakázka: Reko CCTV - projekt&amp;RDatum
List: 1/1</oddHeader>
    <oddFooter>&amp;LVypracoval: Ing. Karel Hlaváč
Dokument: P167-PVV-R1&amp;CREKAPITULACE  ÚSTŘEDNY CCTV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zoomScale="110" zoomScaleNormal="110" workbookViewId="0">
      <selection activeCell="C9" sqref="C9"/>
    </sheetView>
  </sheetViews>
  <sheetFormatPr defaultRowHeight="12.75" x14ac:dyDescent="0.2"/>
  <cols>
    <col min="1" max="1" width="50" style="9" customWidth="1"/>
    <col min="2" max="2" width="12.140625" style="9" customWidth="1"/>
    <col min="3" max="3" width="10" style="9" customWidth="1"/>
    <col min="4" max="5" width="15" style="10" customWidth="1"/>
    <col min="6" max="6" width="15" customWidth="1"/>
    <col min="8" max="8" width="0" style="11" hidden="1" customWidth="1"/>
  </cols>
  <sheetData>
    <row r="2" spans="1:6" customFormat="1" ht="13.5" thickBot="1" x14ac:dyDescent="0.25">
      <c r="A2" s="9"/>
      <c r="B2" s="9"/>
      <c r="C2" s="9"/>
      <c r="D2" s="10"/>
      <c r="E2" s="10"/>
    </row>
    <row r="3" spans="1:6" customFormat="1" x14ac:dyDescent="0.2">
      <c r="A3" s="91" t="s">
        <v>237</v>
      </c>
      <c r="B3" s="122"/>
      <c r="C3" s="123"/>
      <c r="D3" s="124"/>
      <c r="E3" s="124"/>
      <c r="F3" s="125"/>
    </row>
    <row r="4" spans="1:6" customFormat="1" ht="13.5" thickBot="1" x14ac:dyDescent="0.25">
      <c r="A4" s="92" t="s">
        <v>8</v>
      </c>
      <c r="B4" s="96" t="s">
        <v>277</v>
      </c>
      <c r="C4" s="97" t="s">
        <v>9</v>
      </c>
      <c r="D4" s="98" t="s">
        <v>10</v>
      </c>
      <c r="E4" s="98" t="s">
        <v>11</v>
      </c>
      <c r="F4" s="99" t="s">
        <v>12</v>
      </c>
    </row>
    <row r="5" spans="1:6" customFormat="1" ht="13.5" thickTop="1" x14ac:dyDescent="0.2">
      <c r="A5" s="31" t="s">
        <v>13</v>
      </c>
      <c r="B5" s="12"/>
      <c r="C5" s="114"/>
      <c r="D5" s="103"/>
      <c r="E5" s="103"/>
      <c r="F5" s="104"/>
    </row>
    <row r="6" spans="1:6" customFormat="1" x14ac:dyDescent="0.2">
      <c r="A6" s="93" t="s">
        <v>217</v>
      </c>
      <c r="B6" s="12"/>
      <c r="C6" s="114"/>
      <c r="D6" s="100">
        <f xml:space="preserve"> ('Výkaz výměr'!E63) + ('Výkaz výměr'!E86) + ('Výkaz výměr'!E117) + ('Výkaz výměr'!E169) + ('Výkaz výměr'!E215) + ('Výkaz výměr'!E255) + ('Výkaz výměr'!E297) + ('Výkaz výměr'!E336) + ('Výkaz výměr'!E370) + ('Výkaz výměr'!E408) + ('Výkaz výměr'!E448) + ('Výkaz výměr'!E484) + ('Výkaz výměr'!E522) + ('Výkaz výměr'!E563) + ('Výkaz výměr'!E598) + ('Výkaz výměr'!E632) + ('Výkaz výměr'!E659) + ('Výkaz výměr'!E692) + ('Výkaz výměr'!E718) + ('Výkaz výměr'!E743) + ('Výkaz výměr'!E763) + ('Výkaz výměr'!E788) + ('Výkaz výměr'!E808) + ('Výkaz výměr'!E831) + ('Výkaz výměr'!E848) + ('Výkaz výměr'!E869)</f>
        <v>0</v>
      </c>
      <c r="E6" s="101"/>
      <c r="F6" s="102"/>
    </row>
    <row r="7" spans="1:6" customFormat="1" x14ac:dyDescent="0.2">
      <c r="A7" s="93" t="s">
        <v>218</v>
      </c>
      <c r="B7" s="12"/>
      <c r="C7" s="114"/>
      <c r="D7" s="100">
        <f xml:space="preserve"> ('Výkaz výměr'!H63) + ('Výkaz výměr'!H86) + ('Výkaz výměr'!H117) + ('Výkaz výměr'!H169) + ('Výkaz výměr'!H215) + ('Výkaz výměr'!H255) + ('Výkaz výměr'!H297) + ('Výkaz výměr'!H336) + ('Výkaz výměr'!H370) + ('Výkaz výměr'!H408) + ('Výkaz výměr'!H448) + ('Výkaz výměr'!H484) + ('Výkaz výměr'!H522) + ('Výkaz výměr'!H563) + ('Výkaz výměr'!H598) + ('Výkaz výměr'!H632) + ('Výkaz výměr'!H659) + ('Výkaz výměr'!H692) + ('Výkaz výměr'!H718) + ('Výkaz výměr'!H743) + ('Výkaz výměr'!H763) + ('Výkaz výměr'!H788) + ('Výkaz výměr'!H808) + ('Výkaz výměr'!H831) + ('Výkaz výměr'!H848) + ('Výkaz výměr'!H869)</f>
        <v>0</v>
      </c>
      <c r="E7" s="103"/>
      <c r="F7" s="104"/>
    </row>
    <row r="8" spans="1:6" customFormat="1" x14ac:dyDescent="0.2">
      <c r="A8" s="94" t="s">
        <v>219</v>
      </c>
      <c r="B8" s="126"/>
      <c r="C8" s="115"/>
      <c r="D8" s="105">
        <f>D6+D7</f>
        <v>0</v>
      </c>
      <c r="E8" s="106"/>
      <c r="F8" s="102">
        <f t="shared" ref="F8:F14" si="0">D8+E8</f>
        <v>0</v>
      </c>
    </row>
    <row r="9" spans="1:6" customFormat="1" x14ac:dyDescent="0.2">
      <c r="A9" s="94" t="s">
        <v>14</v>
      </c>
      <c r="B9" s="126"/>
      <c r="C9" s="116"/>
      <c r="D9" s="101">
        <f>D8*C9/100</f>
        <v>0</v>
      </c>
      <c r="E9" s="101"/>
      <c r="F9" s="102">
        <f t="shared" si="0"/>
        <v>0</v>
      </c>
    </row>
    <row r="10" spans="1:6" customFormat="1" x14ac:dyDescent="0.2">
      <c r="A10" s="94" t="s">
        <v>15</v>
      </c>
      <c r="B10" s="126"/>
      <c r="C10" s="116"/>
      <c r="D10" s="101"/>
      <c r="E10" s="101">
        <f>D8*C10/100</f>
        <v>0</v>
      </c>
      <c r="F10" s="102">
        <f t="shared" si="0"/>
        <v>0</v>
      </c>
    </row>
    <row r="11" spans="1:6" customFormat="1" x14ac:dyDescent="0.2">
      <c r="A11" s="94" t="s">
        <v>16</v>
      </c>
      <c r="B11" s="126"/>
      <c r="C11" s="117"/>
      <c r="D11" s="101"/>
      <c r="E11" s="100">
        <f>('Výkaz výměr'!E75)+('Výkaz výměr'!E100)+('Výkaz výměr'!E155)+('Výkaz výměr'!E199)+('Výkaz výměr'!E236)+('Výkaz výměr'!E283)+('Výkaz výměr'!E323)+('Výkaz výměr'!E359)+('Výkaz výměr'!E391)+('Výkaz výměr'!E434)+('Výkaz výměr'!E471)+('Výkaz výměr'!E508)+('Výkaz výměr'!E552)+('Výkaz výměr'!E587)+('Výkaz výměr'!E620)+('Výkaz výměr'!E648)+('Výkaz výměr'!E681)+('Výkaz výměr'!E700)+('Výkaz výměr'!E726)+('Výkaz výměr'!E747)+('Výkaz výměr'!E772)+('Výkaz výměr'!E792)+('Výkaz výměr'!E812)+('Výkaz výměr'!E839)+('Výkaz výměr'!E864)+('Výkaz výměr'!E879)</f>
        <v>0</v>
      </c>
      <c r="F11" s="102">
        <f t="shared" si="0"/>
        <v>0</v>
      </c>
    </row>
    <row r="12" spans="1:6" customFormat="1" x14ac:dyDescent="0.2">
      <c r="A12" s="94" t="s">
        <v>17</v>
      </c>
      <c r="B12" s="126"/>
      <c r="C12" s="117"/>
      <c r="D12" s="101"/>
      <c r="E12" s="100">
        <f>('Výkaz výměr'!H75)+('Výkaz výměr'!H100)+('Výkaz výměr'!H155)+('Výkaz výměr'!H199)+('Výkaz výměr'!H236)+('Výkaz výměr'!H283)+('Výkaz výměr'!H323)+('Výkaz výměr'!H359)+('Výkaz výměr'!H391)+('Výkaz výměr'!H434)+('Výkaz výměr'!H471)+('Výkaz výměr'!H508)+('Výkaz výměr'!H552)+('Výkaz výměr'!H587)+('Výkaz výměr'!H620)+('Výkaz výměr'!H648)+('Výkaz výměr'!H681)+('Výkaz výměr'!H700)+('Výkaz výměr'!H726)+('Výkaz výměr'!H747)+('Výkaz výměr'!H772)+('Výkaz výměr'!H792)+('Výkaz výměr'!H812)+('Výkaz výměr'!H839)+('Výkaz výměr'!H864)+('Výkaz výměr'!H879)</f>
        <v>0</v>
      </c>
      <c r="F12" s="102">
        <f t="shared" si="0"/>
        <v>0</v>
      </c>
    </row>
    <row r="13" spans="1:6" customFormat="1" x14ac:dyDescent="0.2">
      <c r="A13" s="94" t="s">
        <v>18</v>
      </c>
      <c r="B13" s="126"/>
      <c r="C13" s="116"/>
      <c r="D13" s="101"/>
      <c r="E13" s="105">
        <f>(E11+E12)*C13/100</f>
        <v>0</v>
      </c>
      <c r="F13" s="102">
        <f t="shared" si="0"/>
        <v>0</v>
      </c>
    </row>
    <row r="14" spans="1:6" customFormat="1" x14ac:dyDescent="0.2">
      <c r="A14" s="32" t="s">
        <v>225</v>
      </c>
      <c r="B14" s="14"/>
      <c r="C14" s="118"/>
      <c r="D14" s="107">
        <f>SUM(D8:D13)</f>
        <v>0</v>
      </c>
      <c r="E14" s="107">
        <f>SUM(E10:E13)</f>
        <v>0</v>
      </c>
      <c r="F14" s="108">
        <f t="shared" si="0"/>
        <v>0</v>
      </c>
    </row>
    <row r="15" spans="1:6" customFormat="1" x14ac:dyDescent="0.2">
      <c r="A15" s="94"/>
      <c r="B15" s="126"/>
      <c r="C15" s="117"/>
      <c r="D15" s="101"/>
      <c r="E15" s="101"/>
      <c r="F15" s="102"/>
    </row>
    <row r="16" spans="1:6" customFormat="1" x14ac:dyDescent="0.2">
      <c r="A16" s="32" t="s">
        <v>19</v>
      </c>
      <c r="B16" s="14"/>
      <c r="C16" s="118"/>
      <c r="D16" s="107"/>
      <c r="E16" s="107"/>
      <c r="F16" s="108"/>
    </row>
    <row r="17" spans="1:6" customFormat="1" x14ac:dyDescent="0.2">
      <c r="A17" s="94" t="s">
        <v>20</v>
      </c>
      <c r="B17" s="126"/>
      <c r="C17" s="116"/>
      <c r="D17" s="101"/>
      <c r="E17" s="101">
        <f>F14*C17/100</f>
        <v>0</v>
      </c>
      <c r="F17" s="102">
        <f t="shared" ref="F17:F22" si="1">D17+E17</f>
        <v>0</v>
      </c>
    </row>
    <row r="18" spans="1:6" customFormat="1" x14ac:dyDescent="0.2">
      <c r="A18" s="94" t="s">
        <v>228</v>
      </c>
      <c r="B18" s="126"/>
      <c r="C18" s="116"/>
      <c r="D18" s="101"/>
      <c r="E18" s="101">
        <f>F14*C18/100</f>
        <v>0</v>
      </c>
      <c r="F18" s="102">
        <f>D18+E18</f>
        <v>0</v>
      </c>
    </row>
    <row r="19" spans="1:6" customFormat="1" x14ac:dyDescent="0.2">
      <c r="A19" s="94" t="s">
        <v>21</v>
      </c>
      <c r="B19" s="126"/>
      <c r="C19" s="116"/>
      <c r="D19" s="101"/>
      <c r="E19" s="101">
        <f>F14*C19/100</f>
        <v>0</v>
      </c>
      <c r="F19" s="102">
        <f t="shared" si="1"/>
        <v>0</v>
      </c>
    </row>
    <row r="20" spans="1:6" customFormat="1" x14ac:dyDescent="0.2">
      <c r="A20" s="94" t="s">
        <v>22</v>
      </c>
      <c r="B20" s="126"/>
      <c r="C20" s="116"/>
      <c r="D20" s="101"/>
      <c r="E20" s="101">
        <f>E14*C20/100</f>
        <v>0</v>
      </c>
      <c r="F20" s="102">
        <f t="shared" si="1"/>
        <v>0</v>
      </c>
    </row>
    <row r="21" spans="1:6" customFormat="1" x14ac:dyDescent="0.2">
      <c r="A21" s="94" t="s">
        <v>23</v>
      </c>
      <c r="B21" s="126"/>
      <c r="C21" s="116"/>
      <c r="D21" s="101">
        <f>D14*C21/100</f>
        <v>0</v>
      </c>
      <c r="E21" s="101">
        <f>E14*C21/100</f>
        <v>0</v>
      </c>
      <c r="F21" s="102">
        <f t="shared" si="1"/>
        <v>0</v>
      </c>
    </row>
    <row r="22" spans="1:6" customFormat="1" x14ac:dyDescent="0.2">
      <c r="A22" s="32" t="s">
        <v>226</v>
      </c>
      <c r="B22" s="14"/>
      <c r="C22" s="118"/>
      <c r="D22" s="107">
        <f>SUM(D17:D21)</f>
        <v>0</v>
      </c>
      <c r="E22" s="107">
        <f>SUM(E17:E21)</f>
        <v>0</v>
      </c>
      <c r="F22" s="108">
        <f t="shared" si="1"/>
        <v>0</v>
      </c>
    </row>
    <row r="23" spans="1:6" customFormat="1" x14ac:dyDescent="0.2">
      <c r="A23" s="32"/>
      <c r="B23" s="14"/>
      <c r="C23" s="118"/>
      <c r="D23" s="107"/>
      <c r="E23" s="107"/>
      <c r="F23" s="108"/>
    </row>
    <row r="24" spans="1:6" customFormat="1" x14ac:dyDescent="0.2">
      <c r="A24" s="32" t="s">
        <v>24</v>
      </c>
      <c r="B24" s="14"/>
      <c r="C24" s="118"/>
      <c r="D24" s="107"/>
      <c r="E24" s="107"/>
      <c r="F24" s="108"/>
    </row>
    <row r="25" spans="1:6" customFormat="1" x14ac:dyDescent="0.2">
      <c r="A25" s="95" t="s">
        <v>25</v>
      </c>
      <c r="B25" s="14"/>
      <c r="C25" s="118"/>
      <c r="D25" s="101"/>
      <c r="E25" s="101"/>
      <c r="F25" s="109"/>
    </row>
    <row r="26" spans="1:6" customFormat="1" x14ac:dyDescent="0.2">
      <c r="A26" s="94" t="s">
        <v>26</v>
      </c>
      <c r="B26" s="126"/>
      <c r="C26" s="116"/>
      <c r="D26" s="101">
        <f>F14*C26/100</f>
        <v>0</v>
      </c>
      <c r="E26" s="101"/>
      <c r="F26" s="110">
        <f>D26+E26</f>
        <v>0</v>
      </c>
    </row>
    <row r="27" spans="1:6" customFormat="1" x14ac:dyDescent="0.2">
      <c r="A27" s="94" t="s">
        <v>27</v>
      </c>
      <c r="B27" s="126"/>
      <c r="C27" s="116"/>
      <c r="D27" s="101">
        <f>F14*C27/100</f>
        <v>0</v>
      </c>
      <c r="E27" s="101"/>
      <c r="F27" s="110">
        <f>D27+E27</f>
        <v>0</v>
      </c>
    </row>
    <row r="28" spans="1:6" customFormat="1" x14ac:dyDescent="0.2">
      <c r="A28" s="94" t="s">
        <v>28</v>
      </c>
      <c r="B28" s="126"/>
      <c r="C28" s="116"/>
      <c r="D28" s="101">
        <f>F14*C28/100</f>
        <v>0</v>
      </c>
      <c r="E28" s="101"/>
      <c r="F28" s="110">
        <f>D28+E28</f>
        <v>0</v>
      </c>
    </row>
    <row r="29" spans="1:6" customFormat="1" x14ac:dyDescent="0.2">
      <c r="A29" s="94" t="s">
        <v>29</v>
      </c>
      <c r="B29" s="126"/>
      <c r="C29" s="116"/>
      <c r="D29" s="101">
        <f>F14*C29/100</f>
        <v>0</v>
      </c>
      <c r="E29" s="101"/>
      <c r="F29" s="110">
        <f>D29+E29</f>
        <v>0</v>
      </c>
    </row>
    <row r="30" spans="1:6" customFormat="1" x14ac:dyDescent="0.2">
      <c r="A30" s="95" t="s">
        <v>30</v>
      </c>
      <c r="B30" s="126"/>
      <c r="C30" s="116"/>
      <c r="D30" s="101"/>
      <c r="E30" s="101"/>
      <c r="F30" s="110"/>
    </row>
    <row r="31" spans="1:6" customFormat="1" x14ac:dyDescent="0.2">
      <c r="A31" s="94" t="s">
        <v>31</v>
      </c>
      <c r="B31" s="126"/>
      <c r="C31" s="116"/>
      <c r="D31" s="101">
        <f>D14*C31/100</f>
        <v>0</v>
      </c>
      <c r="E31" s="101">
        <f>E14*C31/100</f>
        <v>0</v>
      </c>
      <c r="F31" s="110">
        <f>D31+E31</f>
        <v>0</v>
      </c>
    </row>
    <row r="32" spans="1:6" customFormat="1" x14ac:dyDescent="0.2">
      <c r="A32" s="32" t="s">
        <v>227</v>
      </c>
      <c r="B32" s="14"/>
      <c r="C32" s="118"/>
      <c r="D32" s="107">
        <f>SUM(D26:D31)</f>
        <v>0</v>
      </c>
      <c r="E32" s="107">
        <f>SUM(E26:E31)</f>
        <v>0</v>
      </c>
      <c r="F32" s="108">
        <f>D32+E32</f>
        <v>0</v>
      </c>
    </row>
    <row r="33" spans="1:6" customFormat="1" x14ac:dyDescent="0.2">
      <c r="A33" s="31"/>
      <c r="B33" s="12"/>
      <c r="C33" s="119"/>
      <c r="D33" s="111"/>
      <c r="E33" s="111"/>
      <c r="F33" s="112"/>
    </row>
    <row r="34" spans="1:6" customFormat="1" ht="16.5" thickBot="1" x14ac:dyDescent="0.3">
      <c r="A34" s="121" t="s">
        <v>32</v>
      </c>
      <c r="B34" s="127"/>
      <c r="C34" s="120"/>
      <c r="D34" s="113">
        <f>D14+D22+D32</f>
        <v>0</v>
      </c>
      <c r="E34" s="113">
        <f>E14+E22+E32</f>
        <v>0</v>
      </c>
      <c r="F34" s="34">
        <f>D34+E34</f>
        <v>0</v>
      </c>
    </row>
    <row r="35" spans="1:6" customFormat="1" ht="15.75" x14ac:dyDescent="0.25">
      <c r="A35" s="24"/>
      <c r="B35" s="24"/>
      <c r="C35" s="25"/>
      <c r="D35" s="26"/>
      <c r="E35" s="26"/>
      <c r="F35" s="27"/>
    </row>
    <row r="36" spans="1:6" customFormat="1" x14ac:dyDescent="0.2">
      <c r="A36" s="9"/>
      <c r="B36" s="9"/>
      <c r="C36" s="9"/>
      <c r="D36" s="10"/>
      <c r="E36" s="10"/>
      <c r="F36" s="10"/>
    </row>
    <row r="38" spans="1:6" customFormat="1" x14ac:dyDescent="0.2">
      <c r="A38" s="9"/>
      <c r="B38" s="9"/>
      <c r="C38" s="9"/>
      <c r="D38" s="10"/>
      <c r="E38" s="10"/>
    </row>
    <row r="40" spans="1:6" customFormat="1" x14ac:dyDescent="0.2">
      <c r="A40" s="9"/>
      <c r="B40" s="15"/>
      <c r="C40" s="9"/>
      <c r="D40" s="10"/>
      <c r="E40" s="10"/>
    </row>
  </sheetData>
  <pageMargins left="0.78740157480314965" right="0.78740157480314965" top="0.98425196850393704" bottom="0.98425196850393704" header="0.51181102362204722" footer="0.51181102362204722"/>
  <pageSetup paperSize="9" scale="74" firstPageNumber="0" orientation="portrait" verticalDpi="300" r:id="rId1"/>
  <headerFooter alignWithMargins="0">
    <oddHeader>&amp;LInvestor: VS-ČR, Věznice Pardubice
Zakázka: Reko CCTV - projekt&amp;RDatum
List: 1/1</oddHeader>
    <oddFooter>&amp;LVypracoval: Ing. Karel Hlaváč
Dokument: P167-PVV-R2&amp;CREKAPITULACE KAMER A PRACOVIŠŤ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1"/>
  <sheetViews>
    <sheetView view="pageBreakPreview" topLeftCell="A843" zoomScaleNormal="96" zoomScaleSheetLayoutView="100" workbookViewId="0">
      <selection activeCell="E863" sqref="E863"/>
    </sheetView>
  </sheetViews>
  <sheetFormatPr defaultRowHeight="12.75" x14ac:dyDescent="0.2"/>
  <cols>
    <col min="1" max="1" width="70" style="9" customWidth="1"/>
    <col min="2" max="2" width="6.42578125" style="9" customWidth="1"/>
    <col min="3" max="3" width="6.42578125" style="10" customWidth="1"/>
    <col min="4" max="8" width="12.85546875" style="10" customWidth="1"/>
    <col min="9" max="9" width="13.5703125" style="10" customWidth="1"/>
  </cols>
  <sheetData>
    <row r="1" spans="1:11" ht="15" x14ac:dyDescent="0.25">
      <c r="A1" s="51" t="s">
        <v>33</v>
      </c>
      <c r="B1" s="52"/>
      <c r="C1" s="53"/>
      <c r="D1" s="53"/>
      <c r="E1" s="53"/>
      <c r="F1" s="52"/>
      <c r="G1" s="53"/>
      <c r="H1" s="53"/>
      <c r="I1" s="54"/>
      <c r="J1" s="16"/>
      <c r="K1" s="16"/>
    </row>
    <row r="2" spans="1:11" ht="15" x14ac:dyDescent="0.25">
      <c r="A2" s="55" t="s">
        <v>10</v>
      </c>
      <c r="B2" s="56"/>
      <c r="C2" s="57"/>
      <c r="D2" s="57"/>
      <c r="E2" s="57"/>
      <c r="F2" s="56"/>
      <c r="G2" s="57"/>
      <c r="H2" s="57"/>
      <c r="I2" s="58"/>
      <c r="J2" s="16"/>
      <c r="K2" s="16"/>
    </row>
    <row r="3" spans="1:11" x14ac:dyDescent="0.2">
      <c r="A3" s="59" t="s">
        <v>8</v>
      </c>
      <c r="B3" s="60" t="s">
        <v>34</v>
      </c>
      <c r="C3" s="61" t="s">
        <v>35</v>
      </c>
      <c r="D3" s="61" t="s">
        <v>36</v>
      </c>
      <c r="E3" s="61" t="s">
        <v>37</v>
      </c>
      <c r="F3" s="60" t="s">
        <v>38</v>
      </c>
      <c r="G3" s="61" t="s">
        <v>39</v>
      </c>
      <c r="H3" s="61" t="s">
        <v>40</v>
      </c>
      <c r="I3" s="62" t="s">
        <v>41</v>
      </c>
      <c r="J3" s="16"/>
      <c r="K3" s="16"/>
    </row>
    <row r="4" spans="1:11" x14ac:dyDescent="0.2">
      <c r="A4" s="63" t="s">
        <v>42</v>
      </c>
      <c r="B4" s="64"/>
      <c r="C4" s="65"/>
      <c r="D4" s="65"/>
      <c r="E4" s="65"/>
      <c r="F4" s="64"/>
      <c r="G4" s="65"/>
      <c r="H4" s="65"/>
      <c r="I4" s="66"/>
      <c r="J4" s="16"/>
      <c r="K4" s="16"/>
    </row>
    <row r="5" spans="1:11" x14ac:dyDescent="0.2">
      <c r="A5" s="67" t="s">
        <v>289</v>
      </c>
      <c r="B5" s="48" t="s">
        <v>43</v>
      </c>
      <c r="C5" s="46">
        <v>1</v>
      </c>
      <c r="D5" s="46"/>
      <c r="E5" s="46">
        <f>C5*D5</f>
        <v>0</v>
      </c>
      <c r="F5" s="48"/>
      <c r="G5" s="46"/>
      <c r="H5" s="46"/>
      <c r="I5" s="47">
        <f t="shared" ref="I5:I11" si="0">E5+H5</f>
        <v>0</v>
      </c>
      <c r="J5" s="16"/>
      <c r="K5" s="16"/>
    </row>
    <row r="6" spans="1:11" x14ac:dyDescent="0.2">
      <c r="A6" s="67" t="s">
        <v>45</v>
      </c>
      <c r="B6" s="48" t="s">
        <v>46</v>
      </c>
      <c r="C6" s="46">
        <v>41</v>
      </c>
      <c r="D6" s="46"/>
      <c r="E6" s="46">
        <f>C6*D6</f>
        <v>0</v>
      </c>
      <c r="F6" s="48"/>
      <c r="G6" s="46"/>
      <c r="H6" s="46"/>
      <c r="I6" s="47">
        <f t="shared" si="0"/>
        <v>0</v>
      </c>
      <c r="J6" s="16"/>
      <c r="K6" s="16"/>
    </row>
    <row r="7" spans="1:11" x14ac:dyDescent="0.2">
      <c r="A7" s="67" t="s">
        <v>202</v>
      </c>
      <c r="B7" s="48" t="s">
        <v>48</v>
      </c>
      <c r="C7" s="46">
        <v>4</v>
      </c>
      <c r="D7" s="46"/>
      <c r="E7" s="46"/>
      <c r="F7" s="68"/>
      <c r="G7" s="46"/>
      <c r="H7" s="46">
        <f>C7*G7</f>
        <v>0</v>
      </c>
      <c r="I7" s="47">
        <f>E7+H7</f>
        <v>0</v>
      </c>
      <c r="J7" s="16"/>
      <c r="K7" s="16"/>
    </row>
    <row r="8" spans="1:11" x14ac:dyDescent="0.2">
      <c r="A8" s="67" t="s">
        <v>47</v>
      </c>
      <c r="B8" s="48" t="s">
        <v>48</v>
      </c>
      <c r="C8" s="46">
        <v>8</v>
      </c>
      <c r="D8" s="46"/>
      <c r="E8" s="46"/>
      <c r="F8" s="68"/>
      <c r="G8" s="46"/>
      <c r="H8" s="46">
        <f>C8*G8</f>
        <v>0</v>
      </c>
      <c r="I8" s="47">
        <f t="shared" si="0"/>
        <v>0</v>
      </c>
      <c r="J8" s="16"/>
      <c r="K8" s="16"/>
    </row>
    <row r="9" spans="1:11" x14ac:dyDescent="0.2">
      <c r="A9" s="67" t="s">
        <v>49</v>
      </c>
      <c r="B9" s="48" t="s">
        <v>48</v>
      </c>
      <c r="C9" s="46">
        <v>32</v>
      </c>
      <c r="D9" s="46"/>
      <c r="E9" s="46"/>
      <c r="F9" s="68"/>
      <c r="G9" s="46"/>
      <c r="H9" s="46">
        <f>C9*G9</f>
        <v>0</v>
      </c>
      <c r="I9" s="47">
        <f t="shared" si="0"/>
        <v>0</v>
      </c>
      <c r="J9" s="16"/>
      <c r="K9" s="16"/>
    </row>
    <row r="10" spans="1:11" x14ac:dyDescent="0.2">
      <c r="A10" s="67" t="s">
        <v>44</v>
      </c>
      <c r="B10" s="48" t="s">
        <v>43</v>
      </c>
      <c r="C10" s="46">
        <v>1</v>
      </c>
      <c r="D10" s="46"/>
      <c r="E10" s="46">
        <f>C10*D10</f>
        <v>0</v>
      </c>
      <c r="F10" s="48"/>
      <c r="G10" s="46"/>
      <c r="H10" s="46"/>
      <c r="I10" s="47">
        <f>E10+H10</f>
        <v>0</v>
      </c>
      <c r="J10" s="16"/>
      <c r="K10" s="16"/>
    </row>
    <row r="11" spans="1:11" x14ac:dyDescent="0.2">
      <c r="A11" s="67" t="s">
        <v>188</v>
      </c>
      <c r="B11" s="48" t="s">
        <v>46</v>
      </c>
      <c r="C11" s="46">
        <v>1</v>
      </c>
      <c r="D11" s="46"/>
      <c r="E11" s="46"/>
      <c r="F11" s="48"/>
      <c r="G11" s="46"/>
      <c r="H11" s="46">
        <f>C11*G11</f>
        <v>0</v>
      </c>
      <c r="I11" s="47">
        <f t="shared" si="0"/>
        <v>0</v>
      </c>
      <c r="J11" s="16"/>
      <c r="K11" s="16"/>
    </row>
    <row r="12" spans="1:11" x14ac:dyDescent="0.2">
      <c r="A12" s="67" t="s">
        <v>201</v>
      </c>
      <c r="B12" s="48" t="s">
        <v>48</v>
      </c>
      <c r="C12" s="46">
        <v>16</v>
      </c>
      <c r="D12" s="46"/>
      <c r="E12" s="46"/>
      <c r="F12" s="68"/>
      <c r="G12" s="46"/>
      <c r="H12" s="46">
        <f>C12*G12</f>
        <v>0</v>
      </c>
      <c r="I12" s="47">
        <f>E12+H12</f>
        <v>0</v>
      </c>
      <c r="J12" s="16"/>
      <c r="K12" s="16"/>
    </row>
    <row r="13" spans="1:11" x14ac:dyDescent="0.2">
      <c r="A13" s="63" t="s">
        <v>50</v>
      </c>
      <c r="B13" s="64"/>
      <c r="C13" s="65"/>
      <c r="D13" s="65"/>
      <c r="E13" s="65"/>
      <c r="F13" s="64"/>
      <c r="G13" s="65"/>
      <c r="H13" s="65"/>
      <c r="I13" s="66"/>
      <c r="J13" s="16"/>
      <c r="K13" s="16"/>
    </row>
    <row r="14" spans="1:11" x14ac:dyDescent="0.2">
      <c r="A14" s="67" t="s">
        <v>51</v>
      </c>
      <c r="B14" s="48" t="s">
        <v>46</v>
      </c>
      <c r="C14" s="46">
        <v>1</v>
      </c>
      <c r="D14" s="46"/>
      <c r="E14" s="46">
        <f>C14*D14</f>
        <v>0</v>
      </c>
      <c r="F14" s="48"/>
      <c r="G14" s="46"/>
      <c r="H14" s="46">
        <f>C14*G14</f>
        <v>0</v>
      </c>
      <c r="I14" s="47">
        <f t="shared" ref="I14:I32" si="1">E14+H14</f>
        <v>0</v>
      </c>
      <c r="J14" s="16"/>
      <c r="K14" s="16"/>
    </row>
    <row r="15" spans="1:11" x14ac:dyDescent="0.2">
      <c r="A15" s="67" t="s">
        <v>52</v>
      </c>
      <c r="B15" s="48" t="s">
        <v>46</v>
      </c>
      <c r="C15" s="46">
        <v>1</v>
      </c>
      <c r="D15" s="46"/>
      <c r="E15" s="46">
        <f>C15*D15</f>
        <v>0</v>
      </c>
      <c r="F15" s="48"/>
      <c r="G15" s="46"/>
      <c r="H15" s="46"/>
      <c r="I15" s="47">
        <f t="shared" si="1"/>
        <v>0</v>
      </c>
      <c r="J15" s="16"/>
      <c r="K15" s="16"/>
    </row>
    <row r="16" spans="1:11" x14ac:dyDescent="0.2">
      <c r="A16" s="69" t="s">
        <v>53</v>
      </c>
      <c r="B16" s="48" t="s">
        <v>43</v>
      </c>
      <c r="C16" s="46">
        <v>1</v>
      </c>
      <c r="D16" s="46"/>
      <c r="E16" s="46">
        <f>C16*D16</f>
        <v>0</v>
      </c>
      <c r="F16" s="48"/>
      <c r="G16" s="46"/>
      <c r="H16" s="46"/>
      <c r="I16" s="47">
        <f t="shared" si="1"/>
        <v>0</v>
      </c>
      <c r="J16" s="16"/>
      <c r="K16" s="16"/>
    </row>
    <row r="17" spans="1:11" x14ac:dyDescent="0.2">
      <c r="A17" s="67" t="s">
        <v>203</v>
      </c>
      <c r="B17" s="48" t="s">
        <v>46</v>
      </c>
      <c r="C17" s="46">
        <v>7</v>
      </c>
      <c r="D17" s="46"/>
      <c r="E17" s="46">
        <f>C17*D17</f>
        <v>0</v>
      </c>
      <c r="F17" s="48"/>
      <c r="G17" s="46"/>
      <c r="H17" s="46"/>
      <c r="I17" s="47">
        <f t="shared" si="1"/>
        <v>0</v>
      </c>
      <c r="J17" s="16"/>
      <c r="K17" s="16"/>
    </row>
    <row r="18" spans="1:11" x14ac:dyDescent="0.2">
      <c r="A18" s="67" t="s">
        <v>204</v>
      </c>
      <c r="B18" s="48" t="s">
        <v>46</v>
      </c>
      <c r="C18" s="46">
        <v>14</v>
      </c>
      <c r="D18" s="46"/>
      <c r="E18" s="46"/>
      <c r="F18" s="48"/>
      <c r="G18" s="46"/>
      <c r="H18" s="46">
        <f>C18*G18</f>
        <v>0</v>
      </c>
      <c r="I18" s="47">
        <f t="shared" si="1"/>
        <v>0</v>
      </c>
      <c r="J18" s="16"/>
      <c r="K18" s="16"/>
    </row>
    <row r="19" spans="1:11" x14ac:dyDescent="0.2">
      <c r="A19" s="67" t="s">
        <v>54</v>
      </c>
      <c r="B19" s="48" t="s">
        <v>46</v>
      </c>
      <c r="C19" s="46">
        <v>7</v>
      </c>
      <c r="D19" s="46"/>
      <c r="E19" s="46">
        <f>C19*D19</f>
        <v>0</v>
      </c>
      <c r="F19" s="48"/>
      <c r="G19" s="46"/>
      <c r="H19" s="46"/>
      <c r="I19" s="47">
        <f t="shared" si="1"/>
        <v>0</v>
      </c>
      <c r="J19" s="16"/>
      <c r="K19" s="16"/>
    </row>
    <row r="20" spans="1:11" x14ac:dyDescent="0.2">
      <c r="A20" s="67" t="s">
        <v>211</v>
      </c>
      <c r="B20" s="48" t="s">
        <v>46</v>
      </c>
      <c r="C20" s="46">
        <v>1</v>
      </c>
      <c r="D20" s="46"/>
      <c r="E20" s="46">
        <f>C20*D20</f>
        <v>0</v>
      </c>
      <c r="F20" s="48"/>
      <c r="G20" s="46"/>
      <c r="H20" s="46"/>
      <c r="I20" s="47">
        <f t="shared" si="1"/>
        <v>0</v>
      </c>
      <c r="J20" s="16"/>
      <c r="K20" s="16"/>
    </row>
    <row r="21" spans="1:11" x14ac:dyDescent="0.2">
      <c r="A21" s="67" t="s">
        <v>55</v>
      </c>
      <c r="B21" s="48" t="s">
        <v>46</v>
      </c>
      <c r="C21" s="46">
        <v>1</v>
      </c>
      <c r="D21" s="46"/>
      <c r="E21" s="46">
        <f>C21*D21</f>
        <v>0</v>
      </c>
      <c r="F21" s="48"/>
      <c r="G21" s="46"/>
      <c r="H21" s="46"/>
      <c r="I21" s="47">
        <f t="shared" si="1"/>
        <v>0</v>
      </c>
      <c r="J21" s="16"/>
      <c r="K21" s="16"/>
    </row>
    <row r="22" spans="1:11" x14ac:dyDescent="0.2">
      <c r="A22" s="67" t="s">
        <v>231</v>
      </c>
      <c r="B22" s="48" t="s">
        <v>48</v>
      </c>
      <c r="C22" s="46">
        <v>24</v>
      </c>
      <c r="D22" s="46"/>
      <c r="E22" s="46"/>
      <c r="F22" s="68"/>
      <c r="G22" s="46"/>
      <c r="H22" s="46">
        <f>C22*G22</f>
        <v>0</v>
      </c>
      <c r="I22" s="47">
        <f t="shared" si="1"/>
        <v>0</v>
      </c>
      <c r="J22" s="16"/>
      <c r="K22" s="16"/>
    </row>
    <row r="23" spans="1:11" x14ac:dyDescent="0.2">
      <c r="A23" s="67" t="s">
        <v>212</v>
      </c>
      <c r="B23" s="48" t="s">
        <v>46</v>
      </c>
      <c r="C23" s="46">
        <v>6</v>
      </c>
      <c r="D23" s="46"/>
      <c r="E23" s="46">
        <f t="shared" ref="E23:E42" si="2">C23*D23</f>
        <v>0</v>
      </c>
      <c r="F23" s="48"/>
      <c r="G23" s="46"/>
      <c r="H23" s="46"/>
      <c r="I23" s="47">
        <f t="shared" si="1"/>
        <v>0</v>
      </c>
      <c r="J23" s="16"/>
      <c r="K23" s="16"/>
    </row>
    <row r="24" spans="1:11" x14ac:dyDescent="0.2">
      <c r="A24" s="67" t="s">
        <v>205</v>
      </c>
      <c r="B24" s="48" t="s">
        <v>46</v>
      </c>
      <c r="C24" s="46">
        <v>4</v>
      </c>
      <c r="D24" s="46"/>
      <c r="E24" s="46">
        <f t="shared" si="2"/>
        <v>0</v>
      </c>
      <c r="F24" s="48"/>
      <c r="G24" s="46"/>
      <c r="H24" s="46"/>
      <c r="I24" s="47">
        <f t="shared" si="1"/>
        <v>0</v>
      </c>
      <c r="J24" s="16"/>
      <c r="K24" s="16"/>
    </row>
    <row r="25" spans="1:11" x14ac:dyDescent="0.2">
      <c r="A25" s="67" t="s">
        <v>206</v>
      </c>
      <c r="B25" s="48" t="s">
        <v>46</v>
      </c>
      <c r="C25" s="46">
        <v>8</v>
      </c>
      <c r="D25" s="46"/>
      <c r="E25" s="46">
        <f t="shared" si="2"/>
        <v>0</v>
      </c>
      <c r="F25" s="48"/>
      <c r="G25" s="46"/>
      <c r="H25" s="46"/>
      <c r="I25" s="47">
        <f t="shared" si="1"/>
        <v>0</v>
      </c>
      <c r="J25" s="16"/>
      <c r="K25" s="16"/>
    </row>
    <row r="26" spans="1:11" x14ac:dyDescent="0.2">
      <c r="A26" s="69" t="s">
        <v>207</v>
      </c>
      <c r="B26" s="48" t="s">
        <v>46</v>
      </c>
      <c r="C26" s="46">
        <v>5</v>
      </c>
      <c r="D26" s="46"/>
      <c r="E26" s="46">
        <f t="shared" si="2"/>
        <v>0</v>
      </c>
      <c r="F26" s="48"/>
      <c r="G26" s="46"/>
      <c r="H26" s="46"/>
      <c r="I26" s="47">
        <f t="shared" si="1"/>
        <v>0</v>
      </c>
      <c r="J26" s="16"/>
      <c r="K26" s="16"/>
    </row>
    <row r="27" spans="1:11" x14ac:dyDescent="0.2">
      <c r="A27" s="67" t="s">
        <v>208</v>
      </c>
      <c r="B27" s="48" t="s">
        <v>46</v>
      </c>
      <c r="C27" s="46">
        <v>4</v>
      </c>
      <c r="D27" s="46"/>
      <c r="E27" s="46">
        <f t="shared" si="2"/>
        <v>0</v>
      </c>
      <c r="F27" s="48"/>
      <c r="G27" s="46"/>
      <c r="H27" s="46"/>
      <c r="I27" s="47">
        <f t="shared" si="1"/>
        <v>0</v>
      </c>
      <c r="J27" s="16"/>
      <c r="K27" s="16"/>
    </row>
    <row r="28" spans="1:11" x14ac:dyDescent="0.2">
      <c r="A28" s="67" t="s">
        <v>45</v>
      </c>
      <c r="B28" s="48" t="s">
        <v>46</v>
      </c>
      <c r="C28" s="46">
        <v>57</v>
      </c>
      <c r="D28" s="46"/>
      <c r="E28" s="46">
        <f t="shared" si="2"/>
        <v>0</v>
      </c>
      <c r="F28" s="48"/>
      <c r="G28" s="46"/>
      <c r="H28" s="46"/>
      <c r="I28" s="47">
        <f t="shared" si="1"/>
        <v>0</v>
      </c>
      <c r="J28" s="16"/>
      <c r="K28" s="16"/>
    </row>
    <row r="29" spans="1:11" x14ac:dyDescent="0.2">
      <c r="A29" s="67" t="s">
        <v>213</v>
      </c>
      <c r="B29" s="48" t="s">
        <v>46</v>
      </c>
      <c r="C29" s="46">
        <v>6</v>
      </c>
      <c r="D29" s="46"/>
      <c r="E29" s="46">
        <f t="shared" si="2"/>
        <v>0</v>
      </c>
      <c r="F29" s="48"/>
      <c r="G29" s="46"/>
      <c r="H29" s="46"/>
      <c r="I29" s="47">
        <f>E29+H29</f>
        <v>0</v>
      </c>
      <c r="J29" s="16"/>
      <c r="K29" s="16"/>
    </row>
    <row r="30" spans="1:11" x14ac:dyDescent="0.2">
      <c r="A30" s="67" t="s">
        <v>56</v>
      </c>
      <c r="B30" s="48" t="s">
        <v>46</v>
      </c>
      <c r="C30" s="46">
        <v>1</v>
      </c>
      <c r="D30" s="46"/>
      <c r="E30" s="46">
        <f t="shared" si="2"/>
        <v>0</v>
      </c>
      <c r="F30" s="48"/>
      <c r="G30" s="46"/>
      <c r="H30" s="46"/>
      <c r="I30" s="47">
        <f t="shared" si="1"/>
        <v>0</v>
      </c>
      <c r="J30" s="16"/>
      <c r="K30" s="16"/>
    </row>
    <row r="31" spans="1:11" x14ac:dyDescent="0.2">
      <c r="A31" s="67" t="s">
        <v>209</v>
      </c>
      <c r="B31" s="48" t="s">
        <v>46</v>
      </c>
      <c r="C31" s="46">
        <v>6</v>
      </c>
      <c r="D31" s="46"/>
      <c r="E31" s="46">
        <f t="shared" si="2"/>
        <v>0</v>
      </c>
      <c r="F31" s="48"/>
      <c r="G31" s="46"/>
      <c r="H31" s="46"/>
      <c r="I31" s="47">
        <f t="shared" si="1"/>
        <v>0</v>
      </c>
      <c r="J31" s="16"/>
      <c r="K31" s="16"/>
    </row>
    <row r="32" spans="1:11" x14ac:dyDescent="0.2">
      <c r="A32" s="67" t="s">
        <v>210</v>
      </c>
      <c r="B32" s="48" t="s">
        <v>46</v>
      </c>
      <c r="C32" s="46">
        <v>6</v>
      </c>
      <c r="D32" s="46"/>
      <c r="E32" s="46">
        <f t="shared" si="2"/>
        <v>0</v>
      </c>
      <c r="F32" s="48"/>
      <c r="G32" s="46"/>
      <c r="H32" s="46"/>
      <c r="I32" s="47">
        <f t="shared" si="1"/>
        <v>0</v>
      </c>
      <c r="J32" s="16"/>
      <c r="K32" s="16"/>
    </row>
    <row r="33" spans="1:11" x14ac:dyDescent="0.2">
      <c r="A33" s="67" t="s">
        <v>216</v>
      </c>
      <c r="B33" s="48" t="s">
        <v>46</v>
      </c>
      <c r="C33" s="46">
        <v>6</v>
      </c>
      <c r="D33" s="46"/>
      <c r="E33" s="46">
        <f>C33*D33</f>
        <v>0</v>
      </c>
      <c r="F33" s="48"/>
      <c r="G33" s="46"/>
      <c r="H33" s="46"/>
      <c r="I33" s="47">
        <f>E33+H33</f>
        <v>0</v>
      </c>
      <c r="J33" s="16"/>
      <c r="K33" s="16"/>
    </row>
    <row r="34" spans="1:11" x14ac:dyDescent="0.2">
      <c r="A34" s="67" t="s">
        <v>214</v>
      </c>
      <c r="B34" s="48" t="s">
        <v>46</v>
      </c>
      <c r="C34" s="46">
        <v>8</v>
      </c>
      <c r="D34" s="46"/>
      <c r="E34" s="46">
        <f>C34*D34</f>
        <v>0</v>
      </c>
      <c r="F34" s="48"/>
      <c r="G34" s="46"/>
      <c r="H34" s="46"/>
      <c r="I34" s="47">
        <f>E34+H34</f>
        <v>0</v>
      </c>
      <c r="J34" s="16"/>
      <c r="K34" s="16"/>
    </row>
    <row r="35" spans="1:11" x14ac:dyDescent="0.2">
      <c r="A35" s="67" t="s">
        <v>215</v>
      </c>
      <c r="B35" s="48" t="s">
        <v>46</v>
      </c>
      <c r="C35" s="46">
        <v>57</v>
      </c>
      <c r="D35" s="46"/>
      <c r="E35" s="46">
        <f>C35*D35</f>
        <v>0</v>
      </c>
      <c r="F35" s="48"/>
      <c r="G35" s="46"/>
      <c r="H35" s="46"/>
      <c r="I35" s="47">
        <f>E35+H35</f>
        <v>0</v>
      </c>
      <c r="J35" s="16"/>
      <c r="K35" s="16"/>
    </row>
    <row r="36" spans="1:11" x14ac:dyDescent="0.2">
      <c r="A36" s="67" t="s">
        <v>232</v>
      </c>
      <c r="B36" s="48" t="s">
        <v>46</v>
      </c>
      <c r="C36" s="46">
        <v>2</v>
      </c>
      <c r="D36" s="46"/>
      <c r="E36" s="46">
        <f t="shared" si="2"/>
        <v>0</v>
      </c>
      <c r="F36" s="48"/>
      <c r="G36" s="46"/>
      <c r="H36" s="46">
        <f>C36*G36</f>
        <v>0</v>
      </c>
      <c r="I36" s="47">
        <f t="shared" ref="I36:I43" si="3">E36+H36</f>
        <v>0</v>
      </c>
      <c r="J36" s="16"/>
      <c r="K36" s="16"/>
    </row>
    <row r="37" spans="1:11" x14ac:dyDescent="0.2">
      <c r="A37" s="67" t="s">
        <v>57</v>
      </c>
      <c r="B37" s="48" t="s">
        <v>46</v>
      </c>
      <c r="C37" s="46">
        <v>1</v>
      </c>
      <c r="D37" s="46"/>
      <c r="E37" s="46">
        <f>C37*D37</f>
        <v>0</v>
      </c>
      <c r="F37" s="48"/>
      <c r="G37" s="46"/>
      <c r="H37" s="46"/>
      <c r="I37" s="47">
        <f t="shared" si="3"/>
        <v>0</v>
      </c>
      <c r="J37" s="16"/>
      <c r="K37" s="16"/>
    </row>
    <row r="38" spans="1:11" x14ac:dyDescent="0.2">
      <c r="A38" s="67" t="s">
        <v>58</v>
      </c>
      <c r="B38" s="48" t="s">
        <v>46</v>
      </c>
      <c r="C38" s="46">
        <v>1</v>
      </c>
      <c r="D38" s="46"/>
      <c r="E38" s="46">
        <f>C38*D38</f>
        <v>0</v>
      </c>
      <c r="F38" s="48"/>
      <c r="G38" s="46"/>
      <c r="H38" s="46"/>
      <c r="I38" s="47">
        <f t="shared" si="3"/>
        <v>0</v>
      </c>
      <c r="J38" s="16"/>
      <c r="K38" s="16"/>
    </row>
    <row r="39" spans="1:11" x14ac:dyDescent="0.2">
      <c r="A39" s="67" t="s">
        <v>59</v>
      </c>
      <c r="B39" s="48" t="s">
        <v>46</v>
      </c>
      <c r="C39" s="46">
        <v>1</v>
      </c>
      <c r="D39" s="46"/>
      <c r="E39" s="46">
        <f>C39*D39</f>
        <v>0</v>
      </c>
      <c r="F39" s="48"/>
      <c r="G39" s="46"/>
      <c r="H39" s="46"/>
      <c r="I39" s="47">
        <f t="shared" si="3"/>
        <v>0</v>
      </c>
      <c r="J39" s="16"/>
      <c r="K39" s="16"/>
    </row>
    <row r="40" spans="1:11" x14ac:dyDescent="0.2">
      <c r="A40" s="67" t="s">
        <v>60</v>
      </c>
      <c r="B40" s="48" t="s">
        <v>46</v>
      </c>
      <c r="C40" s="46">
        <v>2</v>
      </c>
      <c r="D40" s="46"/>
      <c r="E40" s="46"/>
      <c r="F40" s="48"/>
      <c r="G40" s="46"/>
      <c r="H40" s="46">
        <f>C40*G40</f>
        <v>0</v>
      </c>
      <c r="I40" s="47">
        <f t="shared" si="3"/>
        <v>0</v>
      </c>
      <c r="J40" s="16"/>
      <c r="K40" s="16"/>
    </row>
    <row r="41" spans="1:11" x14ac:dyDescent="0.2">
      <c r="A41" s="67" t="s">
        <v>188</v>
      </c>
      <c r="B41" s="48" t="s">
        <v>46</v>
      </c>
      <c r="C41" s="46">
        <v>1</v>
      </c>
      <c r="D41" s="46"/>
      <c r="E41" s="46"/>
      <c r="F41" s="48"/>
      <c r="G41" s="46"/>
      <c r="H41" s="46">
        <f>C41*G41</f>
        <v>0</v>
      </c>
      <c r="I41" s="47">
        <f t="shared" si="3"/>
        <v>0</v>
      </c>
      <c r="J41" s="16"/>
      <c r="K41" s="16"/>
    </row>
    <row r="42" spans="1:11" x14ac:dyDescent="0.2">
      <c r="A42" s="67" t="s">
        <v>61</v>
      </c>
      <c r="B42" s="48" t="s">
        <v>43</v>
      </c>
      <c r="C42" s="46">
        <v>1</v>
      </c>
      <c r="D42" s="46"/>
      <c r="E42" s="46">
        <f t="shared" si="2"/>
        <v>0</v>
      </c>
      <c r="F42" s="48"/>
      <c r="G42" s="46"/>
      <c r="H42" s="46"/>
      <c r="I42" s="47">
        <f t="shared" si="3"/>
        <v>0</v>
      </c>
      <c r="J42" s="16"/>
      <c r="K42" s="16"/>
    </row>
    <row r="43" spans="1:11" x14ac:dyDescent="0.2">
      <c r="A43" s="67" t="s">
        <v>62</v>
      </c>
      <c r="B43" s="48" t="s">
        <v>48</v>
      </c>
      <c r="C43" s="46">
        <v>32</v>
      </c>
      <c r="D43" s="46"/>
      <c r="E43" s="46"/>
      <c r="F43" s="68"/>
      <c r="G43" s="46"/>
      <c r="H43" s="46">
        <f>C43*G43</f>
        <v>0</v>
      </c>
      <c r="I43" s="47">
        <f t="shared" si="3"/>
        <v>0</v>
      </c>
      <c r="J43" s="16"/>
      <c r="K43" s="16"/>
    </row>
    <row r="44" spans="1:11" ht="15" x14ac:dyDescent="0.25">
      <c r="A44" s="55" t="s">
        <v>63</v>
      </c>
      <c r="B44" s="56"/>
      <c r="C44" s="57"/>
      <c r="D44" s="57"/>
      <c r="E44" s="57">
        <f>SUM(E5:E43)</f>
        <v>0</v>
      </c>
      <c r="F44" s="56"/>
      <c r="G44" s="57"/>
      <c r="H44" s="57">
        <f>SUM(H5:H43)</f>
        <v>0</v>
      </c>
      <c r="I44" s="58">
        <f>SUM(I5:I43)</f>
        <v>0</v>
      </c>
      <c r="J44" s="16"/>
      <c r="K44" s="16"/>
    </row>
    <row r="45" spans="1:11" ht="15" x14ac:dyDescent="0.25">
      <c r="A45" s="55" t="s">
        <v>11</v>
      </c>
      <c r="B45" s="56"/>
      <c r="C45" s="57"/>
      <c r="D45" s="57"/>
      <c r="E45" s="57"/>
      <c r="F45" s="56"/>
      <c r="G45" s="57"/>
      <c r="H45" s="57"/>
      <c r="I45" s="58"/>
      <c r="J45" s="16"/>
      <c r="K45" s="16"/>
    </row>
    <row r="46" spans="1:11" x14ac:dyDescent="0.2">
      <c r="A46" s="67" t="s">
        <v>256</v>
      </c>
      <c r="B46" s="48" t="s">
        <v>64</v>
      </c>
      <c r="C46" s="46">
        <v>24</v>
      </c>
      <c r="D46" s="70"/>
      <c r="E46" s="46"/>
      <c r="F46" s="48"/>
      <c r="G46" s="46"/>
      <c r="H46" s="46">
        <f>C46*G46</f>
        <v>0</v>
      </c>
      <c r="I46" s="47">
        <f t="shared" ref="I46:I51" si="4">E46+H46</f>
        <v>0</v>
      </c>
      <c r="J46" s="16"/>
      <c r="K46" s="16"/>
    </row>
    <row r="47" spans="1:11" x14ac:dyDescent="0.2">
      <c r="A47" s="67" t="s">
        <v>247</v>
      </c>
      <c r="B47" s="48" t="s">
        <v>46</v>
      </c>
      <c r="C47" s="46">
        <v>3</v>
      </c>
      <c r="D47" s="46"/>
      <c r="E47" s="46"/>
      <c r="F47" s="48"/>
      <c r="G47" s="46"/>
      <c r="H47" s="46">
        <f>C47*G47</f>
        <v>0</v>
      </c>
      <c r="I47" s="47">
        <f t="shared" si="4"/>
        <v>0</v>
      </c>
      <c r="J47" s="16"/>
      <c r="K47" s="16"/>
    </row>
    <row r="48" spans="1:11" x14ac:dyDescent="0.2">
      <c r="A48" s="67" t="s">
        <v>249</v>
      </c>
      <c r="B48" s="48" t="s">
        <v>64</v>
      </c>
      <c r="C48" s="46">
        <v>10</v>
      </c>
      <c r="D48" s="46"/>
      <c r="E48" s="46"/>
      <c r="F48" s="48"/>
      <c r="G48" s="46"/>
      <c r="H48" s="46">
        <f>C48*G48</f>
        <v>0</v>
      </c>
      <c r="I48" s="47">
        <f t="shared" si="4"/>
        <v>0</v>
      </c>
      <c r="J48" s="16"/>
      <c r="K48" s="16"/>
    </row>
    <row r="49" spans="1:16" x14ac:dyDescent="0.2">
      <c r="A49" s="67" t="s">
        <v>66</v>
      </c>
      <c r="B49" s="48" t="s">
        <v>64</v>
      </c>
      <c r="C49" s="46">
        <v>1067</v>
      </c>
      <c r="D49" s="46"/>
      <c r="E49" s="46">
        <f>C49*D49</f>
        <v>0</v>
      </c>
      <c r="F49" s="48"/>
      <c r="G49" s="46"/>
      <c r="H49" s="46">
        <f>C49*G49</f>
        <v>0</v>
      </c>
      <c r="I49" s="47">
        <f t="shared" si="4"/>
        <v>0</v>
      </c>
      <c r="J49" s="16"/>
      <c r="K49" s="16"/>
      <c r="P49" s="16"/>
    </row>
    <row r="50" spans="1:16" x14ac:dyDescent="0.2">
      <c r="A50" s="41" t="s">
        <v>67</v>
      </c>
      <c r="B50" s="44" t="s">
        <v>46</v>
      </c>
      <c r="C50" s="45">
        <v>196</v>
      </c>
      <c r="D50" s="45"/>
      <c r="E50" s="45"/>
      <c r="F50" s="45"/>
      <c r="G50" s="45"/>
      <c r="H50" s="46">
        <f>C50*G50</f>
        <v>0</v>
      </c>
      <c r="I50" s="47">
        <f t="shared" si="4"/>
        <v>0</v>
      </c>
      <c r="J50" s="16"/>
      <c r="K50" s="16"/>
    </row>
    <row r="51" spans="1:16" x14ac:dyDescent="0.2">
      <c r="A51" s="67" t="s">
        <v>44</v>
      </c>
      <c r="B51" s="48" t="s">
        <v>43</v>
      </c>
      <c r="C51" s="46">
        <v>1</v>
      </c>
      <c r="D51" s="46"/>
      <c r="E51" s="46">
        <f>C51*D51</f>
        <v>0</v>
      </c>
      <c r="F51" s="48"/>
      <c r="G51" s="46"/>
      <c r="H51" s="46"/>
      <c r="I51" s="47">
        <f t="shared" si="4"/>
        <v>0</v>
      </c>
      <c r="J51" s="16"/>
      <c r="K51" s="16"/>
    </row>
    <row r="52" spans="1:16" ht="15" x14ac:dyDescent="0.25">
      <c r="A52" s="55" t="s">
        <v>68</v>
      </c>
      <c r="B52" s="56"/>
      <c r="C52" s="57"/>
      <c r="D52" s="57"/>
      <c r="E52" s="57">
        <f>SUM(E46:E51)</f>
        <v>0</v>
      </c>
      <c r="F52" s="56"/>
      <c r="G52" s="57"/>
      <c r="H52" s="57">
        <f>SUM(H46:H51)</f>
        <v>0</v>
      </c>
      <c r="I52" s="58">
        <f>SUM(I46:I51)</f>
        <v>0</v>
      </c>
      <c r="J52" s="16"/>
      <c r="K52" s="16"/>
    </row>
    <row r="53" spans="1:16" ht="15" x14ac:dyDescent="0.25">
      <c r="A53" s="55" t="s">
        <v>154</v>
      </c>
      <c r="B53" s="56"/>
      <c r="C53" s="57"/>
      <c r="D53" s="57"/>
      <c r="E53" s="57"/>
      <c r="F53" s="56"/>
      <c r="G53" s="57"/>
      <c r="H53" s="57"/>
      <c r="I53" s="58"/>
      <c r="J53" s="16"/>
      <c r="K53" s="16"/>
    </row>
    <row r="54" spans="1:16" ht="15" x14ac:dyDescent="0.25">
      <c r="A54" s="55" t="s">
        <v>10</v>
      </c>
      <c r="B54" s="56"/>
      <c r="C54" s="57"/>
      <c r="D54" s="57"/>
      <c r="E54" s="57"/>
      <c r="F54" s="56"/>
      <c r="G54" s="57"/>
      <c r="H54" s="57"/>
      <c r="I54" s="58"/>
      <c r="J54" s="16"/>
      <c r="K54" s="16"/>
    </row>
    <row r="55" spans="1:16" x14ac:dyDescent="0.2">
      <c r="A55" s="59" t="s">
        <v>8</v>
      </c>
      <c r="B55" s="60" t="s">
        <v>34</v>
      </c>
      <c r="C55" s="61" t="s">
        <v>35</v>
      </c>
      <c r="D55" s="61" t="s">
        <v>36</v>
      </c>
      <c r="E55" s="61" t="s">
        <v>37</v>
      </c>
      <c r="F55" s="60" t="s">
        <v>38</v>
      </c>
      <c r="G55" s="61" t="s">
        <v>39</v>
      </c>
      <c r="H55" s="61" t="s">
        <v>40</v>
      </c>
      <c r="I55" s="62" t="s">
        <v>41</v>
      </c>
      <c r="J55" s="16"/>
      <c r="K55" s="16"/>
    </row>
    <row r="56" spans="1:16" x14ac:dyDescent="0.2">
      <c r="A56" s="67" t="s">
        <v>239</v>
      </c>
      <c r="B56" s="48" t="s">
        <v>46</v>
      </c>
      <c r="C56" s="46">
        <v>9</v>
      </c>
      <c r="D56" s="46"/>
      <c r="E56" s="46">
        <f>C56*D56</f>
        <v>0</v>
      </c>
      <c r="F56" s="48"/>
      <c r="G56" s="46"/>
      <c r="H56" s="46">
        <f>C56*G56</f>
        <v>0</v>
      </c>
      <c r="I56" s="47">
        <f t="shared" ref="I56:I62" si="5">E56+H56</f>
        <v>0</v>
      </c>
      <c r="J56" s="16"/>
      <c r="K56" s="16"/>
    </row>
    <row r="57" spans="1:16" x14ac:dyDescent="0.2">
      <c r="A57" s="67" t="s">
        <v>238</v>
      </c>
      <c r="B57" s="48" t="s">
        <v>46</v>
      </c>
      <c r="C57" s="46">
        <v>1</v>
      </c>
      <c r="D57" s="46"/>
      <c r="E57" s="46">
        <f>C57*D57</f>
        <v>0</v>
      </c>
      <c r="F57" s="48"/>
      <c r="G57" s="46"/>
      <c r="H57" s="46">
        <f>C57*G57</f>
        <v>0</v>
      </c>
      <c r="I57" s="47">
        <f t="shared" si="5"/>
        <v>0</v>
      </c>
      <c r="J57" s="16"/>
      <c r="K57" s="16"/>
    </row>
    <row r="58" spans="1:16" x14ac:dyDescent="0.2">
      <c r="A58" s="72" t="s">
        <v>155</v>
      </c>
      <c r="B58" s="48" t="s">
        <v>46</v>
      </c>
      <c r="C58" s="46">
        <v>40</v>
      </c>
      <c r="D58" s="46"/>
      <c r="E58" s="46">
        <f>C58*D58</f>
        <v>0</v>
      </c>
      <c r="F58" s="48"/>
      <c r="G58" s="46"/>
      <c r="H58" s="46">
        <f>C58*G58</f>
        <v>0</v>
      </c>
      <c r="I58" s="47">
        <f t="shared" si="5"/>
        <v>0</v>
      </c>
      <c r="J58" s="16"/>
      <c r="K58" s="16"/>
    </row>
    <row r="59" spans="1:16" x14ac:dyDescent="0.2">
      <c r="A59" s="69" t="s">
        <v>196</v>
      </c>
      <c r="B59" s="48" t="s">
        <v>46</v>
      </c>
      <c r="C59" s="46">
        <v>6</v>
      </c>
      <c r="D59" s="46"/>
      <c r="E59" s="46">
        <f>C59*D59</f>
        <v>0</v>
      </c>
      <c r="F59" s="48"/>
      <c r="G59" s="46"/>
      <c r="H59" s="46">
        <f>C59*G59</f>
        <v>0</v>
      </c>
      <c r="I59" s="47">
        <f t="shared" si="5"/>
        <v>0</v>
      </c>
      <c r="J59" s="16"/>
      <c r="K59" s="16"/>
    </row>
    <row r="60" spans="1:16" x14ac:dyDescent="0.2">
      <c r="A60" s="67" t="s">
        <v>44</v>
      </c>
      <c r="B60" s="48" t="s">
        <v>43</v>
      </c>
      <c r="C60" s="46">
        <v>1</v>
      </c>
      <c r="D60" s="46"/>
      <c r="E60" s="46">
        <f>C60*D60</f>
        <v>0</v>
      </c>
      <c r="F60" s="48"/>
      <c r="G60" s="46"/>
      <c r="H60" s="46"/>
      <c r="I60" s="47">
        <f t="shared" si="5"/>
        <v>0</v>
      </c>
      <c r="J60" s="16"/>
      <c r="K60" s="16"/>
    </row>
    <row r="61" spans="1:16" x14ac:dyDescent="0.2">
      <c r="A61" s="67" t="s">
        <v>156</v>
      </c>
      <c r="B61" s="48" t="s">
        <v>48</v>
      </c>
      <c r="C61" s="46">
        <v>4.5</v>
      </c>
      <c r="D61" s="46"/>
      <c r="E61" s="46"/>
      <c r="F61" s="68"/>
      <c r="G61" s="46"/>
      <c r="H61" s="46">
        <f>C61*G61</f>
        <v>0</v>
      </c>
      <c r="I61" s="47">
        <f t="shared" si="5"/>
        <v>0</v>
      </c>
      <c r="J61" s="16"/>
      <c r="K61" s="16"/>
    </row>
    <row r="62" spans="1:16" x14ac:dyDescent="0.2">
      <c r="A62" s="67" t="s">
        <v>77</v>
      </c>
      <c r="B62" s="48" t="s">
        <v>48</v>
      </c>
      <c r="C62" s="46">
        <v>8</v>
      </c>
      <c r="D62" s="46"/>
      <c r="E62" s="46"/>
      <c r="F62" s="68"/>
      <c r="G62" s="46"/>
      <c r="H62" s="46">
        <f>C62*G62</f>
        <v>0</v>
      </c>
      <c r="I62" s="47">
        <f t="shared" si="5"/>
        <v>0</v>
      </c>
      <c r="J62" s="16"/>
      <c r="K62" s="16"/>
    </row>
    <row r="63" spans="1:16" ht="15" x14ac:dyDescent="0.25">
      <c r="A63" s="55" t="s">
        <v>63</v>
      </c>
      <c r="B63" s="56"/>
      <c r="C63" s="57"/>
      <c r="D63" s="57"/>
      <c r="E63" s="57">
        <f>SUM(E56:E62)</f>
        <v>0</v>
      </c>
      <c r="F63" s="56"/>
      <c r="G63" s="57"/>
      <c r="H63" s="57">
        <f>SUM(H56:H62)</f>
        <v>0</v>
      </c>
      <c r="I63" s="58">
        <f>SUM(I56:I62)</f>
        <v>0</v>
      </c>
      <c r="J63" s="16"/>
      <c r="K63" s="16"/>
    </row>
    <row r="64" spans="1:16" x14ac:dyDescent="0.2">
      <c r="A64" s="67"/>
      <c r="B64" s="48"/>
      <c r="C64" s="46"/>
      <c r="D64" s="46"/>
      <c r="E64" s="46"/>
      <c r="F64" s="48"/>
      <c r="G64" s="46"/>
      <c r="H64" s="46"/>
      <c r="I64" s="47"/>
      <c r="J64" s="16"/>
      <c r="K64" s="16"/>
    </row>
    <row r="65" spans="1:11" ht="15" x14ac:dyDescent="0.25">
      <c r="A65" s="55" t="s">
        <v>11</v>
      </c>
      <c r="B65" s="56"/>
      <c r="C65" s="57"/>
      <c r="D65" s="57"/>
      <c r="E65" s="57"/>
      <c r="F65" s="56"/>
      <c r="G65" s="57"/>
      <c r="H65" s="57"/>
      <c r="I65" s="58"/>
      <c r="J65" s="16"/>
      <c r="K65" s="16"/>
    </row>
    <row r="66" spans="1:11" x14ac:dyDescent="0.2">
      <c r="A66" s="67" t="s">
        <v>250</v>
      </c>
      <c r="B66" s="48" t="s">
        <v>64</v>
      </c>
      <c r="C66" s="46">
        <v>54</v>
      </c>
      <c r="D66" s="46"/>
      <c r="E66" s="46">
        <f>C66*D66</f>
        <v>0</v>
      </c>
      <c r="F66" s="48"/>
      <c r="G66" s="46"/>
      <c r="H66" s="46"/>
      <c r="I66" s="47">
        <f t="shared" ref="I66:I74" si="6">E66+H66</f>
        <v>0</v>
      </c>
      <c r="J66" s="16"/>
      <c r="K66" s="16"/>
    </row>
    <row r="67" spans="1:11" x14ac:dyDescent="0.2">
      <c r="A67" s="67" t="s">
        <v>60</v>
      </c>
      <c r="B67" s="48" t="s">
        <v>46</v>
      </c>
      <c r="C67" s="46">
        <v>10</v>
      </c>
      <c r="D67" s="46"/>
      <c r="E67" s="46"/>
      <c r="F67" s="48"/>
      <c r="G67" s="46"/>
      <c r="H67" s="46">
        <f>C67*G67</f>
        <v>0</v>
      </c>
      <c r="I67" s="47">
        <f t="shared" si="6"/>
        <v>0</v>
      </c>
      <c r="J67" s="16"/>
      <c r="K67" s="16"/>
    </row>
    <row r="68" spans="1:11" x14ac:dyDescent="0.2">
      <c r="A68" s="67" t="s">
        <v>75</v>
      </c>
      <c r="B68" s="48" t="s">
        <v>64</v>
      </c>
      <c r="C68" s="46">
        <v>45</v>
      </c>
      <c r="D68" s="46"/>
      <c r="E68" s="46"/>
      <c r="F68" s="48"/>
      <c r="G68" s="46"/>
      <c r="H68" s="46">
        <f>C68*G68</f>
        <v>0</v>
      </c>
      <c r="I68" s="47">
        <f t="shared" si="6"/>
        <v>0</v>
      </c>
      <c r="J68" s="16"/>
      <c r="K68" s="16"/>
    </row>
    <row r="69" spans="1:11" x14ac:dyDescent="0.2">
      <c r="A69" s="67" t="s">
        <v>80</v>
      </c>
      <c r="B69" s="48" t="s">
        <v>46</v>
      </c>
      <c r="C69" s="46">
        <v>10</v>
      </c>
      <c r="D69" s="46"/>
      <c r="E69" s="46"/>
      <c r="F69" s="48"/>
      <c r="G69" s="46"/>
      <c r="H69" s="46">
        <f>C69*G69</f>
        <v>0</v>
      </c>
      <c r="I69" s="47">
        <f t="shared" si="6"/>
        <v>0</v>
      </c>
      <c r="J69" s="16"/>
      <c r="K69" s="16"/>
    </row>
    <row r="70" spans="1:11" x14ac:dyDescent="0.2">
      <c r="A70" s="67" t="s">
        <v>66</v>
      </c>
      <c r="B70" s="48" t="s">
        <v>64</v>
      </c>
      <c r="C70" s="46">
        <v>54</v>
      </c>
      <c r="D70" s="46"/>
      <c r="E70" s="46">
        <f>C70*D70</f>
        <v>0</v>
      </c>
      <c r="F70" s="48"/>
      <c r="G70" s="46"/>
      <c r="H70" s="46"/>
      <c r="I70" s="47">
        <f t="shared" si="6"/>
        <v>0</v>
      </c>
      <c r="J70" s="16"/>
      <c r="K70" s="16"/>
    </row>
    <row r="71" spans="1:11" x14ac:dyDescent="0.2">
      <c r="A71" s="41" t="s">
        <v>81</v>
      </c>
      <c r="B71" s="44" t="s">
        <v>46</v>
      </c>
      <c r="C71" s="45">
        <v>20</v>
      </c>
      <c r="D71" s="45"/>
      <c r="E71" s="45"/>
      <c r="F71" s="45"/>
      <c r="G71" s="45"/>
      <c r="H71" s="46">
        <f>C71*G71</f>
        <v>0</v>
      </c>
      <c r="I71" s="47">
        <f t="shared" si="6"/>
        <v>0</v>
      </c>
      <c r="J71" s="16"/>
      <c r="K71" s="16"/>
    </row>
    <row r="72" spans="1:11" x14ac:dyDescent="0.2">
      <c r="A72" s="67" t="s">
        <v>75</v>
      </c>
      <c r="B72" s="48" t="s">
        <v>64</v>
      </c>
      <c r="C72" s="46">
        <v>45</v>
      </c>
      <c r="D72" s="46"/>
      <c r="E72" s="46"/>
      <c r="F72" s="48"/>
      <c r="G72" s="46"/>
      <c r="H72" s="46">
        <f>C72*G72</f>
        <v>0</v>
      </c>
      <c r="I72" s="47">
        <f t="shared" si="6"/>
        <v>0</v>
      </c>
      <c r="J72" s="16"/>
      <c r="K72" s="16"/>
    </row>
    <row r="73" spans="1:11" x14ac:dyDescent="0.2">
      <c r="A73" s="67" t="s">
        <v>157</v>
      </c>
      <c r="B73" s="48" t="s">
        <v>48</v>
      </c>
      <c r="C73" s="46">
        <v>4.5</v>
      </c>
      <c r="D73" s="46"/>
      <c r="E73" s="46"/>
      <c r="F73" s="68"/>
      <c r="G73" s="46"/>
      <c r="H73" s="46">
        <f>C73*G73</f>
        <v>0</v>
      </c>
      <c r="I73" s="47">
        <f t="shared" si="6"/>
        <v>0</v>
      </c>
      <c r="J73" s="16"/>
      <c r="K73" s="16"/>
    </row>
    <row r="74" spans="1:11" x14ac:dyDescent="0.2">
      <c r="A74" s="67" t="s">
        <v>44</v>
      </c>
      <c r="B74" s="48" t="s">
        <v>43</v>
      </c>
      <c r="C74" s="46">
        <v>1</v>
      </c>
      <c r="D74" s="46"/>
      <c r="E74" s="46">
        <f>C74*D74</f>
        <v>0</v>
      </c>
      <c r="F74" s="48"/>
      <c r="G74" s="46"/>
      <c r="H74" s="46"/>
      <c r="I74" s="47">
        <f t="shared" si="6"/>
        <v>0</v>
      </c>
      <c r="J74" s="16"/>
      <c r="K74" s="16"/>
    </row>
    <row r="75" spans="1:11" ht="15" x14ac:dyDescent="0.25">
      <c r="A75" s="55" t="s">
        <v>68</v>
      </c>
      <c r="B75" s="56"/>
      <c r="C75" s="57"/>
      <c r="D75" s="57"/>
      <c r="E75" s="57">
        <f>SUM(E66:E74)</f>
        <v>0</v>
      </c>
      <c r="F75" s="56"/>
      <c r="G75" s="57"/>
      <c r="H75" s="57">
        <f>SUM(H66:H74)</f>
        <v>0</v>
      </c>
      <c r="I75" s="58">
        <f>SUM(I66:I74)</f>
        <v>0</v>
      </c>
      <c r="J75" s="16"/>
      <c r="K75" s="16"/>
    </row>
    <row r="76" spans="1:11" ht="15" x14ac:dyDescent="0.25">
      <c r="A76" s="55" t="s">
        <v>158</v>
      </c>
      <c r="B76" s="56"/>
      <c r="C76" s="57"/>
      <c r="D76" s="57"/>
      <c r="E76" s="57"/>
      <c r="F76" s="56"/>
      <c r="G76" s="57"/>
      <c r="H76" s="57"/>
      <c r="I76" s="58"/>
      <c r="J76" s="16"/>
      <c r="K76" s="16"/>
    </row>
    <row r="77" spans="1:11" ht="15" x14ac:dyDescent="0.25">
      <c r="A77" s="55" t="s">
        <v>10</v>
      </c>
      <c r="B77" s="56"/>
      <c r="C77" s="57"/>
      <c r="D77" s="57"/>
      <c r="E77" s="57"/>
      <c r="F77" s="56"/>
      <c r="G77" s="57"/>
      <c r="H77" s="57"/>
      <c r="I77" s="58"/>
      <c r="J77" s="16"/>
      <c r="K77" s="16"/>
    </row>
    <row r="78" spans="1:11" x14ac:dyDescent="0.2">
      <c r="A78" s="59" t="s">
        <v>8</v>
      </c>
      <c r="B78" s="60" t="s">
        <v>34</v>
      </c>
      <c r="C78" s="61" t="s">
        <v>35</v>
      </c>
      <c r="D78" s="61" t="s">
        <v>36</v>
      </c>
      <c r="E78" s="61" t="s">
        <v>37</v>
      </c>
      <c r="F78" s="60" t="s">
        <v>38</v>
      </c>
      <c r="G78" s="61" t="s">
        <v>39</v>
      </c>
      <c r="H78" s="61" t="s">
        <v>40</v>
      </c>
      <c r="I78" s="62" t="s">
        <v>41</v>
      </c>
      <c r="J78" s="16"/>
      <c r="K78" s="16"/>
    </row>
    <row r="79" spans="1:11" x14ac:dyDescent="0.2">
      <c r="A79" s="67" t="s">
        <v>238</v>
      </c>
      <c r="B79" s="48" t="s">
        <v>46</v>
      </c>
      <c r="C79" s="46">
        <v>1</v>
      </c>
      <c r="D79" s="46"/>
      <c r="E79" s="46">
        <f t="shared" ref="E79:E84" si="7">C79*D79</f>
        <v>0</v>
      </c>
      <c r="F79" s="48"/>
      <c r="G79" s="46"/>
      <c r="H79" s="46">
        <f>C79*G79</f>
        <v>0</v>
      </c>
      <c r="I79" s="47">
        <f t="shared" ref="I79:I85" si="8">E79+H79</f>
        <v>0</v>
      </c>
      <c r="J79" s="16"/>
      <c r="K79" s="16"/>
    </row>
    <row r="80" spans="1:11" x14ac:dyDescent="0.2">
      <c r="A80" s="77" t="s">
        <v>155</v>
      </c>
      <c r="B80" s="48" t="s">
        <v>46</v>
      </c>
      <c r="C80" s="46">
        <v>4</v>
      </c>
      <c r="D80" s="46"/>
      <c r="E80" s="46">
        <f t="shared" si="7"/>
        <v>0</v>
      </c>
      <c r="F80" s="48"/>
      <c r="G80" s="46"/>
      <c r="H80" s="46">
        <f>C80*G80</f>
        <v>0</v>
      </c>
      <c r="I80" s="47">
        <f t="shared" si="8"/>
        <v>0</v>
      </c>
      <c r="J80" s="16"/>
      <c r="K80" s="16"/>
    </row>
    <row r="81" spans="1:11" x14ac:dyDescent="0.2">
      <c r="A81" s="67" t="s">
        <v>159</v>
      </c>
      <c r="B81" s="48" t="s">
        <v>46</v>
      </c>
      <c r="C81" s="46">
        <v>1</v>
      </c>
      <c r="D81" s="46"/>
      <c r="E81" s="46">
        <f t="shared" si="7"/>
        <v>0</v>
      </c>
      <c r="F81" s="48"/>
      <c r="G81" s="46"/>
      <c r="H81" s="46">
        <f>C81*G81</f>
        <v>0</v>
      </c>
      <c r="I81" s="47">
        <f t="shared" si="8"/>
        <v>0</v>
      </c>
      <c r="J81" s="16"/>
      <c r="K81" s="16"/>
    </row>
    <row r="82" spans="1:11" x14ac:dyDescent="0.2">
      <c r="A82" s="67" t="s">
        <v>281</v>
      </c>
      <c r="B82" s="48" t="s">
        <v>46</v>
      </c>
      <c r="C82" s="46">
        <v>1</v>
      </c>
      <c r="D82" s="46"/>
      <c r="E82" s="46">
        <f t="shared" si="7"/>
        <v>0</v>
      </c>
      <c r="F82" s="48"/>
      <c r="G82" s="46"/>
      <c r="H82" s="46">
        <f>C82*G82</f>
        <v>0</v>
      </c>
      <c r="I82" s="47">
        <f t="shared" si="8"/>
        <v>0</v>
      </c>
      <c r="J82" s="16"/>
      <c r="K82" s="16"/>
    </row>
    <row r="83" spans="1:11" x14ac:dyDescent="0.2">
      <c r="A83" s="69" t="s">
        <v>285</v>
      </c>
      <c r="B83" s="48" t="s">
        <v>46</v>
      </c>
      <c r="C83" s="46">
        <v>1</v>
      </c>
      <c r="D83" s="46"/>
      <c r="E83" s="46">
        <f t="shared" si="7"/>
        <v>0</v>
      </c>
      <c r="F83" s="48"/>
      <c r="G83" s="46"/>
      <c r="H83" s="46">
        <f>C83*G83</f>
        <v>0</v>
      </c>
      <c r="I83" s="47">
        <f t="shared" si="8"/>
        <v>0</v>
      </c>
      <c r="J83" s="16"/>
      <c r="K83" s="16"/>
    </row>
    <row r="84" spans="1:11" x14ac:dyDescent="0.2">
      <c r="A84" s="67" t="s">
        <v>44</v>
      </c>
      <c r="B84" s="48" t="s">
        <v>43</v>
      </c>
      <c r="C84" s="46">
        <v>1</v>
      </c>
      <c r="D84" s="46"/>
      <c r="E84" s="46">
        <f t="shared" si="7"/>
        <v>0</v>
      </c>
      <c r="F84" s="48"/>
      <c r="G84" s="46"/>
      <c r="H84" s="46"/>
      <c r="I84" s="47">
        <f t="shared" si="8"/>
        <v>0</v>
      </c>
      <c r="J84" s="16"/>
      <c r="K84" s="16"/>
    </row>
    <row r="85" spans="1:11" x14ac:dyDescent="0.2">
      <c r="A85" s="67" t="s">
        <v>77</v>
      </c>
      <c r="B85" s="48" t="s">
        <v>48</v>
      </c>
      <c r="C85" s="46">
        <v>1</v>
      </c>
      <c r="D85" s="46"/>
      <c r="E85" s="46"/>
      <c r="F85" s="68"/>
      <c r="G85" s="46"/>
      <c r="H85" s="46">
        <f>C85*G85</f>
        <v>0</v>
      </c>
      <c r="I85" s="47">
        <f t="shared" si="8"/>
        <v>0</v>
      </c>
      <c r="J85" s="16"/>
      <c r="K85" s="16"/>
    </row>
    <row r="86" spans="1:11" ht="15" x14ac:dyDescent="0.25">
      <c r="A86" s="55" t="s">
        <v>63</v>
      </c>
      <c r="B86" s="56"/>
      <c r="C86" s="57"/>
      <c r="D86" s="57"/>
      <c r="E86" s="57">
        <f>SUM(E79:E85)</f>
        <v>0</v>
      </c>
      <c r="F86" s="56"/>
      <c r="G86" s="57"/>
      <c r="H86" s="57">
        <f>SUM(H79:H85)</f>
        <v>0</v>
      </c>
      <c r="I86" s="58">
        <f>SUM(I79:I85)</f>
        <v>0</v>
      </c>
      <c r="J86" s="16"/>
      <c r="K86" s="16"/>
    </row>
    <row r="87" spans="1:11" x14ac:dyDescent="0.2">
      <c r="A87" s="67"/>
      <c r="B87" s="48"/>
      <c r="C87" s="46"/>
      <c r="D87" s="46"/>
      <c r="E87" s="46"/>
      <c r="F87" s="48"/>
      <c r="G87" s="46"/>
      <c r="H87" s="46"/>
      <c r="I87" s="47"/>
      <c r="J87" s="16"/>
      <c r="K87" s="16"/>
    </row>
    <row r="88" spans="1:11" ht="15" x14ac:dyDescent="0.25">
      <c r="A88" s="55" t="s">
        <v>11</v>
      </c>
      <c r="B88" s="56"/>
      <c r="C88" s="57"/>
      <c r="D88" s="57"/>
      <c r="E88" s="57"/>
      <c r="F88" s="56"/>
      <c r="G88" s="57"/>
      <c r="H88" s="57"/>
      <c r="I88" s="58"/>
      <c r="J88" s="16"/>
      <c r="K88" s="16"/>
    </row>
    <row r="89" spans="1:11" x14ac:dyDescent="0.2">
      <c r="A89" s="67" t="s">
        <v>250</v>
      </c>
      <c r="B89" s="48" t="s">
        <v>64</v>
      </c>
      <c r="C89" s="46">
        <v>7</v>
      </c>
      <c r="D89" s="46"/>
      <c r="E89" s="46">
        <f>C89*D89</f>
        <v>0</v>
      </c>
      <c r="F89" s="48"/>
      <c r="G89" s="46"/>
      <c r="H89" s="46"/>
      <c r="I89" s="47">
        <f t="shared" ref="I89:I99" si="9">E89+H89</f>
        <v>0</v>
      </c>
      <c r="J89" s="16"/>
      <c r="K89" s="16"/>
    </row>
    <row r="90" spans="1:11" x14ac:dyDescent="0.2">
      <c r="A90" s="67" t="s">
        <v>60</v>
      </c>
      <c r="B90" s="48" t="s">
        <v>46</v>
      </c>
      <c r="C90" s="46">
        <v>1</v>
      </c>
      <c r="D90" s="46"/>
      <c r="E90" s="46"/>
      <c r="F90" s="48"/>
      <c r="G90" s="46"/>
      <c r="H90" s="46">
        <f>C90*G90</f>
        <v>0</v>
      </c>
      <c r="I90" s="47">
        <f t="shared" si="9"/>
        <v>0</v>
      </c>
      <c r="J90" s="16"/>
      <c r="K90" s="16"/>
    </row>
    <row r="91" spans="1:11" x14ac:dyDescent="0.2">
      <c r="A91" s="67" t="s">
        <v>75</v>
      </c>
      <c r="B91" s="48" t="s">
        <v>64</v>
      </c>
      <c r="C91" s="46">
        <v>5</v>
      </c>
      <c r="D91" s="46"/>
      <c r="E91" s="46"/>
      <c r="F91" s="48"/>
      <c r="G91" s="46"/>
      <c r="H91" s="46">
        <f>C91*G91</f>
        <v>0</v>
      </c>
      <c r="I91" s="47">
        <f t="shared" si="9"/>
        <v>0</v>
      </c>
      <c r="J91" s="16"/>
      <c r="K91" s="16"/>
    </row>
    <row r="92" spans="1:11" x14ac:dyDescent="0.2">
      <c r="A92" s="67" t="s">
        <v>80</v>
      </c>
      <c r="B92" s="48" t="s">
        <v>46</v>
      </c>
      <c r="C92" s="46">
        <v>1</v>
      </c>
      <c r="D92" s="46"/>
      <c r="E92" s="46"/>
      <c r="F92" s="48"/>
      <c r="G92" s="46"/>
      <c r="H92" s="46">
        <f>C92*G92</f>
        <v>0</v>
      </c>
      <c r="I92" s="47">
        <f t="shared" si="9"/>
        <v>0</v>
      </c>
      <c r="J92" s="16"/>
      <c r="K92" s="16"/>
    </row>
    <row r="93" spans="1:11" x14ac:dyDescent="0.2">
      <c r="A93" s="67" t="s">
        <v>66</v>
      </c>
      <c r="B93" s="48" t="s">
        <v>64</v>
      </c>
      <c r="C93" s="46">
        <v>7</v>
      </c>
      <c r="D93" s="46"/>
      <c r="E93" s="46">
        <f>C93*D93</f>
        <v>0</v>
      </c>
      <c r="F93" s="48"/>
      <c r="G93" s="46"/>
      <c r="H93" s="46"/>
      <c r="I93" s="47">
        <f t="shared" si="9"/>
        <v>0</v>
      </c>
      <c r="J93" s="16"/>
      <c r="K93" s="16"/>
    </row>
    <row r="94" spans="1:11" x14ac:dyDescent="0.2">
      <c r="A94" s="41" t="s">
        <v>81</v>
      </c>
      <c r="B94" s="44" t="s">
        <v>46</v>
      </c>
      <c r="C94" s="45">
        <v>2</v>
      </c>
      <c r="D94" s="45"/>
      <c r="E94" s="45"/>
      <c r="F94" s="45"/>
      <c r="G94" s="45"/>
      <c r="H94" s="46">
        <f>C94*G94</f>
        <v>0</v>
      </c>
      <c r="I94" s="47">
        <f t="shared" si="9"/>
        <v>0</v>
      </c>
      <c r="J94" s="16"/>
      <c r="K94" s="16"/>
    </row>
    <row r="95" spans="1:11" x14ac:dyDescent="0.2">
      <c r="A95" s="67" t="s">
        <v>75</v>
      </c>
      <c r="B95" s="48" t="s">
        <v>64</v>
      </c>
      <c r="C95" s="46">
        <v>5</v>
      </c>
      <c r="D95" s="46"/>
      <c r="E95" s="46"/>
      <c r="F95" s="48"/>
      <c r="G95" s="46"/>
      <c r="H95" s="46">
        <f>C95*G95</f>
        <v>0</v>
      </c>
      <c r="I95" s="47">
        <f t="shared" si="9"/>
        <v>0</v>
      </c>
      <c r="J95" s="16"/>
      <c r="K95" s="16"/>
    </row>
    <row r="96" spans="1:11" x14ac:dyDescent="0.2">
      <c r="A96" s="41" t="s">
        <v>109</v>
      </c>
      <c r="B96" s="44" t="s">
        <v>64</v>
      </c>
      <c r="C96" s="45">
        <v>5</v>
      </c>
      <c r="D96" s="45"/>
      <c r="E96" s="46">
        <f>C96*D96</f>
        <v>0</v>
      </c>
      <c r="F96" s="45"/>
      <c r="G96" s="45"/>
      <c r="H96" s="46">
        <f>C96*G96</f>
        <v>0</v>
      </c>
      <c r="I96" s="47">
        <f t="shared" si="9"/>
        <v>0</v>
      </c>
      <c r="J96" s="16"/>
      <c r="K96" s="16"/>
    </row>
    <row r="97" spans="1:18" x14ac:dyDescent="0.2">
      <c r="A97" s="67" t="s">
        <v>256</v>
      </c>
      <c r="B97" s="48" t="s">
        <v>64</v>
      </c>
      <c r="C97" s="46">
        <v>4</v>
      </c>
      <c r="D97" s="70"/>
      <c r="E97" s="46"/>
      <c r="F97" s="48"/>
      <c r="G97" s="46"/>
      <c r="H97" s="46">
        <f>C97*G97</f>
        <v>0</v>
      </c>
      <c r="I97" s="47">
        <f t="shared" si="9"/>
        <v>0</v>
      </c>
      <c r="J97" s="16"/>
      <c r="K97" s="16"/>
    </row>
    <row r="98" spans="1:18" x14ac:dyDescent="0.2">
      <c r="A98" s="67" t="s">
        <v>247</v>
      </c>
      <c r="B98" s="48" t="s">
        <v>46</v>
      </c>
      <c r="C98" s="46">
        <v>3</v>
      </c>
      <c r="D98" s="46"/>
      <c r="E98" s="46"/>
      <c r="F98" s="48"/>
      <c r="G98" s="46"/>
      <c r="H98" s="46">
        <f>C98*G98</f>
        <v>0</v>
      </c>
      <c r="I98" s="47">
        <f t="shared" si="9"/>
        <v>0</v>
      </c>
      <c r="J98" s="16"/>
      <c r="K98" s="16"/>
    </row>
    <row r="99" spans="1:18" x14ac:dyDescent="0.2">
      <c r="A99" s="67" t="s">
        <v>44</v>
      </c>
      <c r="B99" s="48" t="s">
        <v>43</v>
      </c>
      <c r="C99" s="46">
        <v>1</v>
      </c>
      <c r="D99" s="46"/>
      <c r="E99" s="46">
        <f>C99*D99</f>
        <v>0</v>
      </c>
      <c r="F99" s="48"/>
      <c r="G99" s="46"/>
      <c r="H99" s="46"/>
      <c r="I99" s="47">
        <f t="shared" si="9"/>
        <v>0</v>
      </c>
      <c r="J99" s="16"/>
      <c r="K99" s="16"/>
    </row>
    <row r="100" spans="1:18" ht="15" x14ac:dyDescent="0.25">
      <c r="A100" s="55" t="s">
        <v>68</v>
      </c>
      <c r="B100" s="56"/>
      <c r="C100" s="57"/>
      <c r="D100" s="57"/>
      <c r="E100" s="57">
        <f>SUM(E89:E99)</f>
        <v>0</v>
      </c>
      <c r="F100" s="56"/>
      <c r="G100" s="57"/>
      <c r="H100" s="57">
        <f>SUM(H89:H99)</f>
        <v>0</v>
      </c>
      <c r="I100" s="58">
        <f>SUM(I89:I99)</f>
        <v>0</v>
      </c>
      <c r="J100" s="16"/>
      <c r="K100" s="16"/>
    </row>
    <row r="101" spans="1:18" ht="15" x14ac:dyDescent="0.25">
      <c r="A101" s="55" t="s">
        <v>69</v>
      </c>
      <c r="B101" s="56"/>
      <c r="C101" s="57"/>
      <c r="D101" s="57"/>
      <c r="E101" s="57"/>
      <c r="F101" s="56"/>
      <c r="G101" s="57"/>
      <c r="H101" s="57"/>
      <c r="I101" s="58"/>
      <c r="J101" s="16"/>
      <c r="K101" s="16"/>
    </row>
    <row r="102" spans="1:18" ht="15" x14ac:dyDescent="0.25">
      <c r="A102" s="55" t="s">
        <v>10</v>
      </c>
      <c r="B102" s="56"/>
      <c r="C102" s="57"/>
      <c r="D102" s="57"/>
      <c r="E102" s="57"/>
      <c r="F102" s="56"/>
      <c r="G102" s="57"/>
      <c r="H102" s="57"/>
      <c r="I102" s="58"/>
      <c r="J102" s="16"/>
      <c r="K102" s="16"/>
    </row>
    <row r="103" spans="1:18" x14ac:dyDescent="0.2">
      <c r="A103" s="59" t="s">
        <v>8</v>
      </c>
      <c r="B103" s="60" t="s">
        <v>34</v>
      </c>
      <c r="C103" s="61" t="s">
        <v>35</v>
      </c>
      <c r="D103" s="61" t="s">
        <v>36</v>
      </c>
      <c r="E103" s="61" t="s">
        <v>37</v>
      </c>
      <c r="F103" s="60" t="s">
        <v>38</v>
      </c>
      <c r="G103" s="61" t="s">
        <v>39</v>
      </c>
      <c r="H103" s="61" t="s">
        <v>40</v>
      </c>
      <c r="I103" s="62" t="s">
        <v>41</v>
      </c>
      <c r="J103" s="16"/>
      <c r="K103" s="16"/>
    </row>
    <row r="104" spans="1:18" x14ac:dyDescent="0.2">
      <c r="A104" s="67" t="s">
        <v>238</v>
      </c>
      <c r="B104" s="48" t="s">
        <v>46</v>
      </c>
      <c r="C104" s="46">
        <v>5</v>
      </c>
      <c r="D104" s="46"/>
      <c r="E104" s="46">
        <f>C104*D104</f>
        <v>0</v>
      </c>
      <c r="F104" s="48"/>
      <c r="G104" s="46"/>
      <c r="H104" s="46">
        <f t="shared" ref="H104:H112" si="10">C104*G104</f>
        <v>0</v>
      </c>
      <c r="I104" s="47">
        <f t="shared" ref="I104:I116" si="11">E104+H104</f>
        <v>0</v>
      </c>
      <c r="J104" s="16"/>
      <c r="K104" s="16"/>
    </row>
    <row r="105" spans="1:18" x14ac:dyDescent="0.2">
      <c r="A105" s="69" t="s">
        <v>193</v>
      </c>
      <c r="B105" s="48" t="s">
        <v>46</v>
      </c>
      <c r="C105" s="46">
        <v>16</v>
      </c>
      <c r="D105" s="46"/>
      <c r="E105" s="46">
        <f>C105*D105</f>
        <v>0</v>
      </c>
      <c r="F105" s="48"/>
      <c r="G105" s="46"/>
      <c r="H105" s="46">
        <f t="shared" si="10"/>
        <v>0</v>
      </c>
      <c r="I105" s="47">
        <f t="shared" si="11"/>
        <v>0</v>
      </c>
      <c r="J105" s="16"/>
      <c r="K105" s="16"/>
    </row>
    <row r="106" spans="1:18" x14ac:dyDescent="0.2">
      <c r="A106" s="67" t="s">
        <v>70</v>
      </c>
      <c r="B106" s="48" t="s">
        <v>46</v>
      </c>
      <c r="C106" s="46">
        <v>4</v>
      </c>
      <c r="D106" s="46"/>
      <c r="E106" s="46"/>
      <c r="F106" s="48"/>
      <c r="G106" s="46"/>
      <c r="H106" s="46">
        <f t="shared" si="10"/>
        <v>0</v>
      </c>
      <c r="I106" s="47">
        <f t="shared" si="11"/>
        <v>0</v>
      </c>
      <c r="J106" s="16"/>
      <c r="K106" s="16"/>
    </row>
    <row r="107" spans="1:18" x14ac:dyDescent="0.2">
      <c r="A107" s="67" t="s">
        <v>71</v>
      </c>
      <c r="B107" s="48" t="s">
        <v>46</v>
      </c>
      <c r="C107" s="46">
        <v>1</v>
      </c>
      <c r="D107" s="46"/>
      <c r="E107" s="46">
        <f>C107*D107</f>
        <v>0</v>
      </c>
      <c r="F107" s="48"/>
      <c r="G107" s="46"/>
      <c r="H107" s="46">
        <f t="shared" si="10"/>
        <v>0</v>
      </c>
      <c r="I107" s="47">
        <f t="shared" si="11"/>
        <v>0</v>
      </c>
      <c r="J107" s="16"/>
      <c r="K107" s="16"/>
    </row>
    <row r="108" spans="1:18" x14ac:dyDescent="0.2">
      <c r="A108" s="67" t="s">
        <v>72</v>
      </c>
      <c r="B108" s="48" t="s">
        <v>46</v>
      </c>
      <c r="C108" s="46">
        <v>1</v>
      </c>
      <c r="D108" s="46"/>
      <c r="E108" s="46"/>
      <c r="F108" s="48"/>
      <c r="G108" s="46"/>
      <c r="H108" s="46">
        <f>C108*G108</f>
        <v>0</v>
      </c>
      <c r="I108" s="47">
        <f>E108+H108</f>
        <v>0</v>
      </c>
      <c r="J108" s="16"/>
      <c r="K108" s="16"/>
    </row>
    <row r="109" spans="1:18" x14ac:dyDescent="0.2">
      <c r="A109" s="67" t="s">
        <v>73</v>
      </c>
      <c r="B109" s="48" t="s">
        <v>46</v>
      </c>
      <c r="C109" s="46">
        <v>1</v>
      </c>
      <c r="D109" s="46"/>
      <c r="E109" s="46">
        <f>C109*D109</f>
        <v>0</v>
      </c>
      <c r="F109" s="49"/>
      <c r="G109" s="50"/>
      <c r="H109" s="46">
        <f t="shared" si="10"/>
        <v>0</v>
      </c>
      <c r="I109" s="47">
        <f t="shared" si="11"/>
        <v>0</v>
      </c>
      <c r="J109" s="39"/>
      <c r="K109" s="17"/>
      <c r="L109" s="18"/>
      <c r="M109" s="18"/>
      <c r="N109" s="18"/>
      <c r="O109" s="19"/>
      <c r="P109" s="20"/>
      <c r="Q109" s="18"/>
      <c r="R109" s="18"/>
    </row>
    <row r="110" spans="1:18" x14ac:dyDescent="0.2">
      <c r="A110" s="67" t="s">
        <v>74</v>
      </c>
      <c r="B110" s="48" t="s">
        <v>64</v>
      </c>
      <c r="C110" s="46">
        <v>2</v>
      </c>
      <c r="D110" s="46"/>
      <c r="E110" s="46">
        <f>C110*D110</f>
        <v>0</v>
      </c>
      <c r="F110" s="49"/>
      <c r="G110" s="50"/>
      <c r="H110" s="46">
        <f t="shared" si="10"/>
        <v>0</v>
      </c>
      <c r="I110" s="47">
        <f t="shared" si="11"/>
        <v>0</v>
      </c>
      <c r="J110" s="16"/>
      <c r="K110" s="16"/>
    </row>
    <row r="111" spans="1:18" x14ac:dyDescent="0.2">
      <c r="A111" s="67" t="s">
        <v>75</v>
      </c>
      <c r="B111" s="48" t="s">
        <v>64</v>
      </c>
      <c r="C111" s="46">
        <v>2</v>
      </c>
      <c r="D111" s="46"/>
      <c r="E111" s="46"/>
      <c r="F111" s="48"/>
      <c r="G111" s="46"/>
      <c r="H111" s="46">
        <f t="shared" si="10"/>
        <v>0</v>
      </c>
      <c r="I111" s="47">
        <f t="shared" si="11"/>
        <v>0</v>
      </c>
      <c r="J111" s="16"/>
      <c r="K111" s="16"/>
    </row>
    <row r="112" spans="1:18" x14ac:dyDescent="0.2">
      <c r="A112" s="69" t="s">
        <v>196</v>
      </c>
      <c r="B112" s="48" t="s">
        <v>46</v>
      </c>
      <c r="C112" s="46">
        <v>1</v>
      </c>
      <c r="D112" s="46"/>
      <c r="E112" s="46">
        <f>C112*D112</f>
        <v>0</v>
      </c>
      <c r="F112" s="48"/>
      <c r="G112" s="46"/>
      <c r="H112" s="46">
        <f t="shared" si="10"/>
        <v>0</v>
      </c>
      <c r="I112" s="47">
        <f t="shared" si="11"/>
        <v>0</v>
      </c>
      <c r="J112" s="16"/>
      <c r="K112" s="16"/>
    </row>
    <row r="113" spans="1:11" x14ac:dyDescent="0.2">
      <c r="A113" s="71" t="s">
        <v>76</v>
      </c>
      <c r="B113" s="48" t="s">
        <v>46</v>
      </c>
      <c r="C113" s="46">
        <v>6</v>
      </c>
      <c r="D113" s="46"/>
      <c r="E113" s="46">
        <f>C113*D113</f>
        <v>0</v>
      </c>
      <c r="F113" s="49"/>
      <c r="G113" s="50"/>
      <c r="H113" s="46">
        <f>C113*G113</f>
        <v>0</v>
      </c>
      <c r="I113" s="47">
        <f>E113+H113</f>
        <v>0</v>
      </c>
      <c r="J113" s="16"/>
      <c r="K113" s="16"/>
    </row>
    <row r="114" spans="1:11" x14ac:dyDescent="0.2">
      <c r="A114" s="71" t="s">
        <v>284</v>
      </c>
      <c r="B114" s="48" t="s">
        <v>46</v>
      </c>
      <c r="C114" s="46">
        <v>12</v>
      </c>
      <c r="D114" s="46"/>
      <c r="E114" s="46">
        <f>C114*D114</f>
        <v>0</v>
      </c>
      <c r="F114" s="49"/>
      <c r="G114" s="50"/>
      <c r="H114" s="46"/>
      <c r="I114" s="47">
        <f>E114+H114</f>
        <v>0</v>
      </c>
      <c r="J114" s="16"/>
      <c r="K114" s="16"/>
    </row>
    <row r="115" spans="1:11" x14ac:dyDescent="0.2">
      <c r="A115" s="67" t="s">
        <v>44</v>
      </c>
      <c r="B115" s="48" t="s">
        <v>43</v>
      </c>
      <c r="C115" s="46">
        <v>1</v>
      </c>
      <c r="D115" s="46"/>
      <c r="E115" s="46">
        <f>C115*D115</f>
        <v>0</v>
      </c>
      <c r="F115" s="48"/>
      <c r="G115" s="46"/>
      <c r="H115" s="46"/>
      <c r="I115" s="47">
        <f t="shared" si="11"/>
        <v>0</v>
      </c>
      <c r="J115" s="16"/>
      <c r="K115" s="16"/>
    </row>
    <row r="116" spans="1:11" x14ac:dyDescent="0.2">
      <c r="A116" s="67" t="s">
        <v>77</v>
      </c>
      <c r="B116" s="48" t="s">
        <v>48</v>
      </c>
      <c r="C116" s="46">
        <v>3.5</v>
      </c>
      <c r="D116" s="46"/>
      <c r="E116" s="46"/>
      <c r="F116" s="68"/>
      <c r="G116" s="46"/>
      <c r="H116" s="46">
        <f>C116*G116</f>
        <v>0</v>
      </c>
      <c r="I116" s="47">
        <f t="shared" si="11"/>
        <v>0</v>
      </c>
      <c r="J116" s="16"/>
      <c r="K116" s="16"/>
    </row>
    <row r="117" spans="1:11" ht="15" x14ac:dyDescent="0.25">
      <c r="A117" s="55" t="s">
        <v>63</v>
      </c>
      <c r="B117" s="56"/>
      <c r="C117" s="57"/>
      <c r="D117" s="57"/>
      <c r="E117" s="57">
        <f>SUM(E104:E116)</f>
        <v>0</v>
      </c>
      <c r="F117" s="56"/>
      <c r="G117" s="57"/>
      <c r="H117" s="57">
        <f>SUM(H104:H116)</f>
        <v>0</v>
      </c>
      <c r="I117" s="58">
        <f>SUM(I104:I116)</f>
        <v>0</v>
      </c>
      <c r="J117" s="16"/>
      <c r="K117" s="16"/>
    </row>
    <row r="118" spans="1:11" x14ac:dyDescent="0.2">
      <c r="A118" s="67"/>
      <c r="B118" s="48"/>
      <c r="C118" s="46"/>
      <c r="D118" s="46"/>
      <c r="E118" s="46"/>
      <c r="F118" s="48"/>
      <c r="G118" s="46"/>
      <c r="H118" s="46"/>
      <c r="I118" s="47"/>
      <c r="J118" s="16"/>
      <c r="K118" s="16"/>
    </row>
    <row r="119" spans="1:11" ht="15" x14ac:dyDescent="0.25">
      <c r="A119" s="55" t="s">
        <v>11</v>
      </c>
      <c r="B119" s="56"/>
      <c r="C119" s="57"/>
      <c r="D119" s="57"/>
      <c r="E119" s="57"/>
      <c r="F119" s="56"/>
      <c r="G119" s="57"/>
      <c r="H119" s="57"/>
      <c r="I119" s="58"/>
      <c r="J119" s="16"/>
      <c r="K119" s="16"/>
    </row>
    <row r="120" spans="1:11" x14ac:dyDescent="0.2">
      <c r="A120" s="67" t="s">
        <v>250</v>
      </c>
      <c r="B120" s="48" t="s">
        <v>64</v>
      </c>
      <c r="C120" s="46">
        <v>64</v>
      </c>
      <c r="D120" s="46"/>
      <c r="E120" s="46">
        <f>C120*D120</f>
        <v>0</v>
      </c>
      <c r="F120" s="48"/>
      <c r="G120" s="46"/>
      <c r="H120" s="46"/>
      <c r="I120" s="47">
        <f t="shared" ref="I120:I146" si="12">E120+H120</f>
        <v>0</v>
      </c>
      <c r="J120" s="21"/>
      <c r="K120" s="16"/>
    </row>
    <row r="121" spans="1:11" x14ac:dyDescent="0.2">
      <c r="A121" s="67" t="s">
        <v>251</v>
      </c>
      <c r="B121" s="48" t="s">
        <v>64</v>
      </c>
      <c r="C121" s="46">
        <v>78</v>
      </c>
      <c r="D121" s="46"/>
      <c r="E121" s="46">
        <f>C121*D121</f>
        <v>0</v>
      </c>
      <c r="F121" s="48"/>
      <c r="G121" s="46"/>
      <c r="H121" s="46"/>
      <c r="I121" s="47">
        <f t="shared" si="12"/>
        <v>0</v>
      </c>
      <c r="J121" s="21"/>
      <c r="K121" s="16"/>
    </row>
    <row r="122" spans="1:11" x14ac:dyDescent="0.2">
      <c r="A122" s="67" t="s">
        <v>60</v>
      </c>
      <c r="B122" s="48" t="s">
        <v>46</v>
      </c>
      <c r="C122" s="46">
        <v>5</v>
      </c>
      <c r="D122" s="46"/>
      <c r="E122" s="46"/>
      <c r="F122" s="48"/>
      <c r="G122" s="46"/>
      <c r="H122" s="46">
        <f>C122*G122</f>
        <v>0</v>
      </c>
      <c r="I122" s="47">
        <f>E122+H122</f>
        <v>0</v>
      </c>
      <c r="J122" s="21"/>
      <c r="K122" s="16"/>
    </row>
    <row r="123" spans="1:11" x14ac:dyDescent="0.2">
      <c r="A123" s="67" t="s">
        <v>75</v>
      </c>
      <c r="B123" s="48" t="s">
        <v>64</v>
      </c>
      <c r="C123" s="46">
        <v>71</v>
      </c>
      <c r="D123" s="46"/>
      <c r="E123" s="46"/>
      <c r="F123" s="48"/>
      <c r="G123" s="46"/>
      <c r="H123" s="46">
        <f>C123*G123</f>
        <v>0</v>
      </c>
      <c r="I123" s="47">
        <f t="shared" si="12"/>
        <v>0</v>
      </c>
      <c r="J123" s="21"/>
      <c r="K123" s="16"/>
    </row>
    <row r="124" spans="1:11" x14ac:dyDescent="0.2">
      <c r="A124" s="67" t="s">
        <v>78</v>
      </c>
      <c r="B124" s="48" t="s">
        <v>64</v>
      </c>
      <c r="C124" s="46">
        <v>14</v>
      </c>
      <c r="D124" s="46"/>
      <c r="E124" s="46"/>
      <c r="F124" s="48"/>
      <c r="G124" s="46"/>
      <c r="H124" s="46">
        <f>C124*G124</f>
        <v>0</v>
      </c>
      <c r="I124" s="47">
        <f t="shared" si="12"/>
        <v>0</v>
      </c>
      <c r="J124" s="21"/>
      <c r="K124" s="16"/>
    </row>
    <row r="125" spans="1:11" x14ac:dyDescent="0.2">
      <c r="A125" s="67" t="s">
        <v>79</v>
      </c>
      <c r="B125" s="48" t="s">
        <v>64</v>
      </c>
      <c r="C125" s="46">
        <v>38</v>
      </c>
      <c r="D125" s="46"/>
      <c r="E125" s="46"/>
      <c r="F125" s="48"/>
      <c r="G125" s="46"/>
      <c r="H125" s="46">
        <f>C125*G125</f>
        <v>0</v>
      </c>
      <c r="I125" s="47">
        <f t="shared" si="12"/>
        <v>0</v>
      </c>
      <c r="J125" s="21"/>
      <c r="K125" s="16"/>
    </row>
    <row r="126" spans="1:11" x14ac:dyDescent="0.2">
      <c r="A126" s="67" t="s">
        <v>80</v>
      </c>
      <c r="B126" s="48" t="s">
        <v>46</v>
      </c>
      <c r="C126" s="46">
        <v>5</v>
      </c>
      <c r="D126" s="46"/>
      <c r="E126" s="46"/>
      <c r="F126" s="48"/>
      <c r="G126" s="46"/>
      <c r="H126" s="46">
        <f>C126*G126</f>
        <v>0</v>
      </c>
      <c r="I126" s="47">
        <f t="shared" si="12"/>
        <v>0</v>
      </c>
      <c r="J126" s="21"/>
      <c r="K126" s="16"/>
    </row>
    <row r="127" spans="1:11" x14ac:dyDescent="0.2">
      <c r="A127" s="67" t="s">
        <v>66</v>
      </c>
      <c r="B127" s="48" t="s">
        <v>64</v>
      </c>
      <c r="C127" s="46">
        <v>142</v>
      </c>
      <c r="D127" s="46"/>
      <c r="E127" s="46">
        <f>C127*D127</f>
        <v>0</v>
      </c>
      <c r="F127" s="48"/>
      <c r="G127" s="46"/>
      <c r="H127" s="46"/>
      <c r="I127" s="47">
        <f t="shared" si="12"/>
        <v>0</v>
      </c>
      <c r="J127" s="21"/>
      <c r="K127" s="16"/>
    </row>
    <row r="128" spans="1:11" x14ac:dyDescent="0.2">
      <c r="A128" s="41" t="s">
        <v>81</v>
      </c>
      <c r="B128" s="44" t="s">
        <v>46</v>
      </c>
      <c r="C128" s="45">
        <v>10</v>
      </c>
      <c r="D128" s="45"/>
      <c r="E128" s="45"/>
      <c r="F128" s="45"/>
      <c r="G128" s="45"/>
      <c r="H128" s="46">
        <f t="shared" ref="H128:H144" si="13">C128*G128</f>
        <v>0</v>
      </c>
      <c r="I128" s="47">
        <f t="shared" si="12"/>
        <v>0</v>
      </c>
      <c r="J128" s="21"/>
      <c r="K128" s="16"/>
    </row>
    <row r="129" spans="1:11" x14ac:dyDescent="0.2">
      <c r="A129" s="67" t="s">
        <v>75</v>
      </c>
      <c r="B129" s="48" t="s">
        <v>64</v>
      </c>
      <c r="C129" s="46">
        <v>71</v>
      </c>
      <c r="D129" s="46"/>
      <c r="E129" s="46"/>
      <c r="F129" s="48"/>
      <c r="G129" s="46"/>
      <c r="H129" s="46">
        <f t="shared" si="13"/>
        <v>0</v>
      </c>
      <c r="I129" s="47">
        <f t="shared" si="12"/>
        <v>0</v>
      </c>
      <c r="J129" s="21"/>
      <c r="K129" s="16"/>
    </row>
    <row r="130" spans="1:11" x14ac:dyDescent="0.2">
      <c r="A130" s="67" t="s">
        <v>78</v>
      </c>
      <c r="B130" s="48" t="s">
        <v>64</v>
      </c>
      <c r="C130" s="46">
        <v>14</v>
      </c>
      <c r="D130" s="46"/>
      <c r="E130" s="46"/>
      <c r="F130" s="48"/>
      <c r="G130" s="46"/>
      <c r="H130" s="46">
        <f t="shared" si="13"/>
        <v>0</v>
      </c>
      <c r="I130" s="47">
        <f t="shared" si="12"/>
        <v>0</v>
      </c>
      <c r="J130" s="21"/>
      <c r="K130" s="16"/>
    </row>
    <row r="131" spans="1:11" x14ac:dyDescent="0.2">
      <c r="A131" s="67" t="s">
        <v>79</v>
      </c>
      <c r="B131" s="48" t="s">
        <v>64</v>
      </c>
      <c r="C131" s="46">
        <v>38</v>
      </c>
      <c r="D131" s="46"/>
      <c r="E131" s="46"/>
      <c r="F131" s="48"/>
      <c r="G131" s="46"/>
      <c r="H131" s="46">
        <f>C131*G131</f>
        <v>0</v>
      </c>
      <c r="I131" s="47">
        <f t="shared" si="12"/>
        <v>0</v>
      </c>
      <c r="J131" s="21"/>
      <c r="K131" s="16"/>
    </row>
    <row r="132" spans="1:11" x14ac:dyDescent="0.2">
      <c r="A132" s="69" t="s">
        <v>82</v>
      </c>
      <c r="B132" s="48" t="s">
        <v>64</v>
      </c>
      <c r="C132" s="46">
        <v>23</v>
      </c>
      <c r="D132" s="46"/>
      <c r="E132" s="46">
        <f>C132*D132</f>
        <v>0</v>
      </c>
      <c r="F132" s="48"/>
      <c r="G132" s="46"/>
      <c r="H132" s="46">
        <f t="shared" si="13"/>
        <v>0</v>
      </c>
      <c r="I132" s="47">
        <f t="shared" si="12"/>
        <v>0</v>
      </c>
      <c r="J132" s="21"/>
      <c r="K132" s="16"/>
    </row>
    <row r="133" spans="1:11" x14ac:dyDescent="0.2">
      <c r="A133" s="67" t="s">
        <v>83</v>
      </c>
      <c r="B133" s="48" t="s">
        <v>46</v>
      </c>
      <c r="C133" s="46">
        <v>2</v>
      </c>
      <c r="D133" s="46"/>
      <c r="E133" s="46">
        <f>C133*D133</f>
        <v>0</v>
      </c>
      <c r="F133" s="48"/>
      <c r="G133" s="46"/>
      <c r="H133" s="46"/>
      <c r="I133" s="47">
        <f t="shared" si="12"/>
        <v>0</v>
      </c>
      <c r="J133" s="21"/>
      <c r="K133" s="16"/>
    </row>
    <row r="134" spans="1:11" x14ac:dyDescent="0.2">
      <c r="A134" s="41" t="s">
        <v>84</v>
      </c>
      <c r="B134" s="44" t="s">
        <v>64</v>
      </c>
      <c r="C134" s="45">
        <v>7</v>
      </c>
      <c r="D134" s="45"/>
      <c r="E134" s="46">
        <f>C134*D134</f>
        <v>0</v>
      </c>
      <c r="F134" s="45"/>
      <c r="G134" s="46"/>
      <c r="H134" s="46">
        <f t="shared" si="13"/>
        <v>0</v>
      </c>
      <c r="I134" s="47">
        <f t="shared" si="12"/>
        <v>0</v>
      </c>
      <c r="J134" s="21"/>
      <c r="K134" s="16"/>
    </row>
    <row r="135" spans="1:11" x14ac:dyDescent="0.2">
      <c r="A135" s="41" t="s">
        <v>85</v>
      </c>
      <c r="B135" s="44" t="s">
        <v>64</v>
      </c>
      <c r="C135" s="45">
        <v>2</v>
      </c>
      <c r="D135" s="45"/>
      <c r="E135" s="46"/>
      <c r="F135" s="45"/>
      <c r="G135" s="46"/>
      <c r="H135" s="46">
        <f t="shared" si="13"/>
        <v>0</v>
      </c>
      <c r="I135" s="47">
        <f t="shared" si="12"/>
        <v>0</v>
      </c>
      <c r="J135" s="21"/>
      <c r="K135" s="16"/>
    </row>
    <row r="136" spans="1:11" x14ac:dyDescent="0.2">
      <c r="A136" s="67" t="s">
        <v>86</v>
      </c>
      <c r="B136" s="48" t="s">
        <v>64</v>
      </c>
      <c r="C136" s="46">
        <v>43</v>
      </c>
      <c r="D136" s="46"/>
      <c r="E136" s="46">
        <f>C136*D136</f>
        <v>0</v>
      </c>
      <c r="F136" s="48"/>
      <c r="G136" s="46"/>
      <c r="H136" s="46">
        <f t="shared" si="13"/>
        <v>0</v>
      </c>
      <c r="I136" s="47">
        <f t="shared" si="12"/>
        <v>0</v>
      </c>
      <c r="J136" s="21"/>
      <c r="K136" s="16"/>
    </row>
    <row r="137" spans="1:11" x14ac:dyDescent="0.2">
      <c r="A137" s="41" t="s">
        <v>248</v>
      </c>
      <c r="B137" s="44" t="s">
        <v>46</v>
      </c>
      <c r="C137" s="45">
        <v>1</v>
      </c>
      <c r="D137" s="45"/>
      <c r="E137" s="45"/>
      <c r="F137" s="45"/>
      <c r="G137" s="45"/>
      <c r="H137" s="46">
        <f t="shared" si="13"/>
        <v>0</v>
      </c>
      <c r="I137" s="47">
        <f t="shared" si="12"/>
        <v>0</v>
      </c>
      <c r="J137" s="21"/>
      <c r="K137" s="16"/>
    </row>
    <row r="138" spans="1:11" x14ac:dyDescent="0.2">
      <c r="A138" s="67" t="s">
        <v>87</v>
      </c>
      <c r="B138" s="48" t="s">
        <v>64</v>
      </c>
      <c r="C138" s="46">
        <v>2</v>
      </c>
      <c r="D138" s="46"/>
      <c r="E138" s="46">
        <f>C138*D138</f>
        <v>0</v>
      </c>
      <c r="F138" s="45"/>
      <c r="G138" s="45"/>
      <c r="H138" s="46">
        <f t="shared" si="13"/>
        <v>0</v>
      </c>
      <c r="I138" s="47">
        <f t="shared" si="12"/>
        <v>0</v>
      </c>
      <c r="J138" s="21"/>
      <c r="K138" s="16"/>
    </row>
    <row r="139" spans="1:11" x14ac:dyDescent="0.2">
      <c r="A139" s="41" t="s">
        <v>88</v>
      </c>
      <c r="B139" s="48" t="s">
        <v>46</v>
      </c>
      <c r="C139" s="46">
        <v>4</v>
      </c>
      <c r="D139" s="46"/>
      <c r="E139" s="46"/>
      <c r="F139" s="45"/>
      <c r="G139" s="45"/>
      <c r="H139" s="46">
        <f t="shared" si="13"/>
        <v>0</v>
      </c>
      <c r="I139" s="47">
        <f t="shared" si="12"/>
        <v>0</v>
      </c>
      <c r="J139" s="21"/>
      <c r="K139" s="16"/>
    </row>
    <row r="140" spans="1:11" x14ac:dyDescent="0.2">
      <c r="A140" s="42" t="s">
        <v>89</v>
      </c>
      <c r="B140" s="44" t="s">
        <v>64</v>
      </c>
      <c r="C140" s="45">
        <v>44</v>
      </c>
      <c r="D140" s="45"/>
      <c r="E140" s="45"/>
      <c r="F140" s="45"/>
      <c r="G140" s="45"/>
      <c r="H140" s="46">
        <f t="shared" si="13"/>
        <v>0</v>
      </c>
      <c r="I140" s="47">
        <f t="shared" si="12"/>
        <v>0</v>
      </c>
      <c r="J140" s="21"/>
      <c r="K140" s="16"/>
    </row>
    <row r="141" spans="1:11" x14ac:dyDescent="0.2">
      <c r="A141" s="43" t="s">
        <v>189</v>
      </c>
      <c r="B141" s="44" t="s">
        <v>243</v>
      </c>
      <c r="C141" s="45">
        <v>22</v>
      </c>
      <c r="D141" s="45"/>
      <c r="E141" s="45"/>
      <c r="F141" s="45"/>
      <c r="G141" s="45"/>
      <c r="H141" s="46">
        <f t="shared" si="13"/>
        <v>0</v>
      </c>
      <c r="I141" s="47">
        <f t="shared" si="12"/>
        <v>0</v>
      </c>
      <c r="J141" s="21"/>
      <c r="K141" s="16"/>
    </row>
    <row r="142" spans="1:11" x14ac:dyDescent="0.2">
      <c r="A142" s="67" t="s">
        <v>256</v>
      </c>
      <c r="B142" s="48" t="s">
        <v>64</v>
      </c>
      <c r="C142" s="46">
        <v>5</v>
      </c>
      <c r="D142" s="70"/>
      <c r="E142" s="46"/>
      <c r="F142" s="48"/>
      <c r="G142" s="46"/>
      <c r="H142" s="46">
        <f t="shared" si="13"/>
        <v>0</v>
      </c>
      <c r="I142" s="47">
        <f t="shared" si="12"/>
        <v>0</v>
      </c>
      <c r="J142" s="21"/>
      <c r="K142" s="16"/>
    </row>
    <row r="143" spans="1:11" x14ac:dyDescent="0.2">
      <c r="A143" s="67" t="s">
        <v>90</v>
      </c>
      <c r="B143" s="48" t="s">
        <v>46</v>
      </c>
      <c r="C143" s="46">
        <v>2</v>
      </c>
      <c r="D143" s="46"/>
      <c r="E143" s="46">
        <f>C143*D143</f>
        <v>0</v>
      </c>
      <c r="F143" s="48"/>
      <c r="G143" s="46"/>
      <c r="H143" s="46">
        <f t="shared" si="13"/>
        <v>0</v>
      </c>
      <c r="I143" s="47">
        <f t="shared" si="12"/>
        <v>0</v>
      </c>
      <c r="J143" s="21"/>
      <c r="K143" s="16"/>
    </row>
    <row r="144" spans="1:11" x14ac:dyDescent="0.2">
      <c r="A144" s="67" t="s">
        <v>247</v>
      </c>
      <c r="B144" s="48" t="s">
        <v>46</v>
      </c>
      <c r="C144" s="46">
        <v>3</v>
      </c>
      <c r="D144" s="46"/>
      <c r="E144" s="46"/>
      <c r="F144" s="48"/>
      <c r="G144" s="46"/>
      <c r="H144" s="46">
        <f t="shared" si="13"/>
        <v>0</v>
      </c>
      <c r="I144" s="47">
        <f t="shared" si="12"/>
        <v>0</v>
      </c>
      <c r="J144" s="21"/>
      <c r="K144" s="16"/>
    </row>
    <row r="145" spans="1:11" x14ac:dyDescent="0.2">
      <c r="A145" s="67" t="s">
        <v>44</v>
      </c>
      <c r="B145" s="48" t="s">
        <v>43</v>
      </c>
      <c r="C145" s="46">
        <v>1</v>
      </c>
      <c r="D145" s="46"/>
      <c r="E145" s="46">
        <f>C145*D145</f>
        <v>0</v>
      </c>
      <c r="F145" s="48"/>
      <c r="G145" s="46"/>
      <c r="H145" s="46"/>
      <c r="I145" s="47">
        <f t="shared" si="12"/>
        <v>0</v>
      </c>
      <c r="J145" s="21"/>
      <c r="K145" s="16"/>
    </row>
    <row r="146" spans="1:11" x14ac:dyDescent="0.2">
      <c r="A146" s="41" t="s">
        <v>91</v>
      </c>
      <c r="B146" s="44" t="s">
        <v>64</v>
      </c>
      <c r="C146" s="45">
        <v>42</v>
      </c>
      <c r="D146" s="46"/>
      <c r="E146" s="46">
        <f>C146*D146</f>
        <v>0</v>
      </c>
      <c r="F146" s="49"/>
      <c r="G146" s="50"/>
      <c r="H146" s="46"/>
      <c r="I146" s="47">
        <f t="shared" si="12"/>
        <v>0</v>
      </c>
      <c r="J146" s="21"/>
      <c r="K146" s="16"/>
    </row>
    <row r="147" spans="1:11" x14ac:dyDescent="0.2">
      <c r="A147" s="71" t="s">
        <v>92</v>
      </c>
      <c r="B147" s="49" t="s">
        <v>64</v>
      </c>
      <c r="C147" s="50">
        <v>27</v>
      </c>
      <c r="D147" s="46"/>
      <c r="E147" s="46"/>
      <c r="F147" s="49"/>
      <c r="G147" s="50"/>
      <c r="H147" s="46">
        <f>C147*G147</f>
        <v>0</v>
      </c>
      <c r="I147" s="47">
        <f>E147+H147</f>
        <v>0</v>
      </c>
      <c r="J147" s="22"/>
      <c r="K147" s="16"/>
    </row>
    <row r="148" spans="1:11" x14ac:dyDescent="0.2">
      <c r="A148" s="71" t="s">
        <v>93</v>
      </c>
      <c r="B148" s="49" t="s">
        <v>64</v>
      </c>
      <c r="C148" s="50">
        <v>10</v>
      </c>
      <c r="D148" s="46"/>
      <c r="E148" s="46"/>
      <c r="F148" s="49"/>
      <c r="G148" s="50"/>
      <c r="H148" s="46">
        <f t="shared" ref="H148:H154" si="14">C148*G148</f>
        <v>0</v>
      </c>
      <c r="I148" s="47">
        <f t="shared" ref="I148:I154" si="15">E148+H148</f>
        <v>0</v>
      </c>
      <c r="J148" s="22"/>
      <c r="K148" s="16"/>
    </row>
    <row r="149" spans="1:11" x14ac:dyDescent="0.2">
      <c r="A149" s="71" t="s">
        <v>94</v>
      </c>
      <c r="B149" s="49" t="s">
        <v>46</v>
      </c>
      <c r="C149" s="46">
        <v>1</v>
      </c>
      <c r="D149" s="46"/>
      <c r="E149" s="46"/>
      <c r="F149" s="49"/>
      <c r="G149" s="50"/>
      <c r="H149" s="46">
        <f t="shared" si="14"/>
        <v>0</v>
      </c>
      <c r="I149" s="47">
        <f t="shared" si="15"/>
        <v>0</v>
      </c>
      <c r="J149" s="22"/>
      <c r="K149" s="16"/>
    </row>
    <row r="150" spans="1:11" x14ac:dyDescent="0.2">
      <c r="A150" s="71" t="s">
        <v>95</v>
      </c>
      <c r="B150" s="49" t="s">
        <v>46</v>
      </c>
      <c r="C150" s="46">
        <v>1</v>
      </c>
      <c r="D150" s="46"/>
      <c r="E150" s="46"/>
      <c r="F150" s="49"/>
      <c r="G150" s="50"/>
      <c r="H150" s="46">
        <f t="shared" si="14"/>
        <v>0</v>
      </c>
      <c r="I150" s="47">
        <f t="shared" si="15"/>
        <v>0</v>
      </c>
      <c r="J150" s="22"/>
      <c r="K150" s="16"/>
    </row>
    <row r="151" spans="1:11" x14ac:dyDescent="0.2">
      <c r="A151" s="71" t="s">
        <v>96</v>
      </c>
      <c r="B151" s="48" t="s">
        <v>46</v>
      </c>
      <c r="C151" s="46">
        <v>1</v>
      </c>
      <c r="D151" s="46"/>
      <c r="E151" s="46"/>
      <c r="F151" s="49"/>
      <c r="G151" s="50"/>
      <c r="H151" s="46">
        <f>C151*G151</f>
        <v>0</v>
      </c>
      <c r="I151" s="47">
        <f>E151+H151</f>
        <v>0</v>
      </c>
      <c r="J151" s="22"/>
      <c r="K151" s="16"/>
    </row>
    <row r="152" spans="1:11" x14ac:dyDescent="0.2">
      <c r="A152" s="71" t="s">
        <v>97</v>
      </c>
      <c r="B152" s="48" t="s">
        <v>46</v>
      </c>
      <c r="C152" s="46">
        <v>11</v>
      </c>
      <c r="D152" s="46"/>
      <c r="E152" s="46"/>
      <c r="F152" s="49"/>
      <c r="G152" s="50"/>
      <c r="H152" s="46">
        <f>C152*G152</f>
        <v>0</v>
      </c>
      <c r="I152" s="47">
        <f>E152+H152</f>
        <v>0</v>
      </c>
      <c r="J152" s="22"/>
      <c r="K152" s="16"/>
    </row>
    <row r="153" spans="1:11" x14ac:dyDescent="0.2">
      <c r="A153" s="71" t="s">
        <v>98</v>
      </c>
      <c r="B153" s="49" t="s">
        <v>46</v>
      </c>
      <c r="C153" s="46">
        <v>1</v>
      </c>
      <c r="D153" s="46"/>
      <c r="E153" s="46"/>
      <c r="F153" s="49"/>
      <c r="G153" s="50"/>
      <c r="H153" s="46">
        <f t="shared" si="14"/>
        <v>0</v>
      </c>
      <c r="I153" s="47">
        <f t="shared" si="15"/>
        <v>0</v>
      </c>
      <c r="J153" s="22"/>
      <c r="K153" s="16"/>
    </row>
    <row r="154" spans="1:11" x14ac:dyDescent="0.2">
      <c r="A154" s="71" t="s">
        <v>99</v>
      </c>
      <c r="B154" s="49" t="s">
        <v>46</v>
      </c>
      <c r="C154" s="46">
        <v>1</v>
      </c>
      <c r="D154" s="46"/>
      <c r="E154" s="46"/>
      <c r="F154" s="49"/>
      <c r="G154" s="50"/>
      <c r="H154" s="46">
        <f t="shared" si="14"/>
        <v>0</v>
      </c>
      <c r="I154" s="47">
        <f t="shared" si="15"/>
        <v>0</v>
      </c>
      <c r="J154" s="22"/>
      <c r="K154" s="16"/>
    </row>
    <row r="155" spans="1:11" ht="15" x14ac:dyDescent="0.25">
      <c r="A155" s="55" t="s">
        <v>68</v>
      </c>
      <c r="B155" s="56"/>
      <c r="C155" s="57"/>
      <c r="D155" s="57"/>
      <c r="E155" s="57">
        <f>SUM(E120:E154)</f>
        <v>0</v>
      </c>
      <c r="F155" s="56"/>
      <c r="G155" s="57"/>
      <c r="H155" s="57">
        <f>SUM(H120:H154)</f>
        <v>0</v>
      </c>
      <c r="I155" s="58">
        <f>SUM(I120:I154)</f>
        <v>0</v>
      </c>
      <c r="J155" s="22"/>
      <c r="K155" s="16"/>
    </row>
    <row r="156" spans="1:11" ht="15" x14ac:dyDescent="0.25">
      <c r="A156" s="55" t="s">
        <v>100</v>
      </c>
      <c r="B156" s="56"/>
      <c r="C156" s="57"/>
      <c r="D156" s="57"/>
      <c r="E156" s="57"/>
      <c r="F156" s="56"/>
      <c r="G156" s="57"/>
      <c r="H156" s="57"/>
      <c r="I156" s="58"/>
      <c r="J156" s="22"/>
      <c r="K156" s="16"/>
    </row>
    <row r="157" spans="1:11" ht="15" x14ac:dyDescent="0.25">
      <c r="A157" s="55" t="s">
        <v>10</v>
      </c>
      <c r="B157" s="56"/>
      <c r="C157" s="57"/>
      <c r="D157" s="57"/>
      <c r="E157" s="57"/>
      <c r="F157" s="56"/>
      <c r="G157" s="57"/>
      <c r="H157" s="57"/>
      <c r="I157" s="58"/>
      <c r="J157" s="22"/>
      <c r="K157" s="16"/>
    </row>
    <row r="158" spans="1:11" x14ac:dyDescent="0.2">
      <c r="A158" s="59" t="s">
        <v>8</v>
      </c>
      <c r="B158" s="60" t="s">
        <v>34</v>
      </c>
      <c r="C158" s="61" t="s">
        <v>35</v>
      </c>
      <c r="D158" s="61" t="s">
        <v>36</v>
      </c>
      <c r="E158" s="61" t="s">
        <v>37</v>
      </c>
      <c r="F158" s="60" t="s">
        <v>38</v>
      </c>
      <c r="G158" s="61" t="s">
        <v>39</v>
      </c>
      <c r="H158" s="61" t="s">
        <v>40</v>
      </c>
      <c r="I158" s="62" t="s">
        <v>41</v>
      </c>
      <c r="J158" s="22"/>
      <c r="K158" s="16"/>
    </row>
    <row r="159" spans="1:11" x14ac:dyDescent="0.2">
      <c r="A159" s="72" t="s">
        <v>238</v>
      </c>
      <c r="B159" s="48" t="s">
        <v>46</v>
      </c>
      <c r="C159" s="46">
        <v>6</v>
      </c>
      <c r="D159" s="46"/>
      <c r="E159" s="46">
        <f>C159*D159</f>
        <v>0</v>
      </c>
      <c r="F159" s="48"/>
      <c r="G159" s="46"/>
      <c r="H159" s="46">
        <f t="shared" ref="H159:H166" si="16">C159*G159</f>
        <v>0</v>
      </c>
      <c r="I159" s="47">
        <f t="shared" ref="I159:I168" si="17">E159+H159</f>
        <v>0</v>
      </c>
      <c r="J159" s="22"/>
      <c r="K159" s="16"/>
    </row>
    <row r="160" spans="1:11" x14ac:dyDescent="0.2">
      <c r="A160" s="69" t="s">
        <v>155</v>
      </c>
      <c r="B160" s="48" t="s">
        <v>46</v>
      </c>
      <c r="C160" s="46">
        <v>24</v>
      </c>
      <c r="D160" s="46"/>
      <c r="E160" s="46">
        <f>C160*D160</f>
        <v>0</v>
      </c>
      <c r="F160" s="48"/>
      <c r="G160" s="46"/>
      <c r="H160" s="46">
        <f t="shared" si="16"/>
        <v>0</v>
      </c>
      <c r="I160" s="47">
        <f t="shared" si="17"/>
        <v>0</v>
      </c>
      <c r="J160" s="22"/>
      <c r="K160" s="16"/>
    </row>
    <row r="161" spans="1:11" x14ac:dyDescent="0.2">
      <c r="A161" s="67" t="s">
        <v>71</v>
      </c>
      <c r="B161" s="48" t="s">
        <v>46</v>
      </c>
      <c r="C161" s="46">
        <v>1</v>
      </c>
      <c r="D161" s="46"/>
      <c r="E161" s="46">
        <f>C161*D161</f>
        <v>0</v>
      </c>
      <c r="F161" s="48"/>
      <c r="G161" s="46"/>
      <c r="H161" s="46">
        <f t="shared" si="16"/>
        <v>0</v>
      </c>
      <c r="I161" s="47">
        <f t="shared" si="17"/>
        <v>0</v>
      </c>
      <c r="J161" s="22"/>
      <c r="K161" s="16"/>
    </row>
    <row r="162" spans="1:11" x14ac:dyDescent="0.2">
      <c r="A162" s="67" t="s">
        <v>72</v>
      </c>
      <c r="B162" s="48" t="s">
        <v>46</v>
      </c>
      <c r="C162" s="46">
        <v>1</v>
      </c>
      <c r="D162" s="46"/>
      <c r="E162" s="46"/>
      <c r="F162" s="48"/>
      <c r="G162" s="46"/>
      <c r="H162" s="46">
        <f>C162*G162</f>
        <v>0</v>
      </c>
      <c r="I162" s="47">
        <f>E162+H162</f>
        <v>0</v>
      </c>
      <c r="J162" s="22"/>
      <c r="K162" s="16"/>
    </row>
    <row r="163" spans="1:11" x14ac:dyDescent="0.2">
      <c r="A163" s="67" t="s">
        <v>73</v>
      </c>
      <c r="B163" s="48" t="s">
        <v>46</v>
      </c>
      <c r="C163" s="46">
        <v>1</v>
      </c>
      <c r="D163" s="46"/>
      <c r="E163" s="46">
        <f>C163*D163</f>
        <v>0</v>
      </c>
      <c r="F163" s="49"/>
      <c r="G163" s="50"/>
      <c r="H163" s="46">
        <f t="shared" si="16"/>
        <v>0</v>
      </c>
      <c r="I163" s="47">
        <f t="shared" si="17"/>
        <v>0</v>
      </c>
      <c r="J163" s="22"/>
      <c r="K163" s="16"/>
    </row>
    <row r="164" spans="1:11" x14ac:dyDescent="0.2">
      <c r="A164" s="67" t="s">
        <v>74</v>
      </c>
      <c r="B164" s="48" t="s">
        <v>64</v>
      </c>
      <c r="C164" s="46">
        <v>2</v>
      </c>
      <c r="D164" s="46"/>
      <c r="E164" s="46">
        <f>C164*D164</f>
        <v>0</v>
      </c>
      <c r="F164" s="49"/>
      <c r="G164" s="50"/>
      <c r="H164" s="46">
        <f t="shared" si="16"/>
        <v>0</v>
      </c>
      <c r="I164" s="47">
        <f t="shared" si="17"/>
        <v>0</v>
      </c>
      <c r="J164" s="22"/>
      <c r="K164" s="16"/>
    </row>
    <row r="165" spans="1:11" x14ac:dyDescent="0.2">
      <c r="A165" s="67" t="s">
        <v>75</v>
      </c>
      <c r="B165" s="48" t="s">
        <v>64</v>
      </c>
      <c r="C165" s="46">
        <v>2</v>
      </c>
      <c r="D165" s="46"/>
      <c r="E165" s="46"/>
      <c r="F165" s="48"/>
      <c r="G165" s="46"/>
      <c r="H165" s="46">
        <f t="shared" si="16"/>
        <v>0</v>
      </c>
      <c r="I165" s="47">
        <f t="shared" si="17"/>
        <v>0</v>
      </c>
      <c r="J165" s="22"/>
      <c r="K165" s="16"/>
    </row>
    <row r="166" spans="1:11" x14ac:dyDescent="0.2">
      <c r="A166" s="67" t="s">
        <v>196</v>
      </c>
      <c r="B166" s="48" t="s">
        <v>46</v>
      </c>
      <c r="C166" s="46">
        <v>1</v>
      </c>
      <c r="D166" s="46"/>
      <c r="E166" s="46">
        <f>C166*D166</f>
        <v>0</v>
      </c>
      <c r="F166" s="48"/>
      <c r="G166" s="46"/>
      <c r="H166" s="46">
        <f t="shared" si="16"/>
        <v>0</v>
      </c>
      <c r="I166" s="47">
        <f t="shared" si="17"/>
        <v>0</v>
      </c>
      <c r="J166" s="22"/>
      <c r="K166" s="16"/>
    </row>
    <row r="167" spans="1:11" x14ac:dyDescent="0.2">
      <c r="A167" s="67" t="s">
        <v>44</v>
      </c>
      <c r="B167" s="48" t="s">
        <v>43</v>
      </c>
      <c r="C167" s="46">
        <v>1</v>
      </c>
      <c r="D167" s="46"/>
      <c r="E167" s="46">
        <f>C167*D167</f>
        <v>0</v>
      </c>
      <c r="F167" s="48"/>
      <c r="G167" s="46"/>
      <c r="H167" s="46"/>
      <c r="I167" s="47">
        <f t="shared" si="17"/>
        <v>0</v>
      </c>
      <c r="J167" s="22"/>
      <c r="K167" s="16"/>
    </row>
    <row r="168" spans="1:11" x14ac:dyDescent="0.2">
      <c r="A168" s="67" t="s">
        <v>77</v>
      </c>
      <c r="B168" s="48" t="s">
        <v>48</v>
      </c>
      <c r="C168" s="46">
        <v>4</v>
      </c>
      <c r="D168" s="46"/>
      <c r="E168" s="46"/>
      <c r="F168" s="68"/>
      <c r="G168" s="46"/>
      <c r="H168" s="46">
        <f>C168*G168</f>
        <v>0</v>
      </c>
      <c r="I168" s="47">
        <f t="shared" si="17"/>
        <v>0</v>
      </c>
      <c r="J168" s="22"/>
      <c r="K168" s="16"/>
    </row>
    <row r="169" spans="1:11" ht="15" x14ac:dyDescent="0.25">
      <c r="A169" s="55" t="s">
        <v>63</v>
      </c>
      <c r="B169" s="56"/>
      <c r="C169" s="57"/>
      <c r="D169" s="57"/>
      <c r="E169" s="57">
        <f>SUM(E159:E168)</f>
        <v>0</v>
      </c>
      <c r="F169" s="56"/>
      <c r="G169" s="57"/>
      <c r="H169" s="57">
        <f>SUM(H159:H168)</f>
        <v>0</v>
      </c>
      <c r="I169" s="58">
        <f>SUM(I159:I168)</f>
        <v>0</v>
      </c>
      <c r="J169" s="22"/>
      <c r="K169" s="16"/>
    </row>
    <row r="170" spans="1:11" x14ac:dyDescent="0.2">
      <c r="A170" s="67"/>
      <c r="B170" s="48"/>
      <c r="C170" s="46"/>
      <c r="D170" s="46"/>
      <c r="E170" s="46"/>
      <c r="F170" s="48"/>
      <c r="G170" s="46"/>
      <c r="H170" s="46"/>
      <c r="I170" s="47"/>
      <c r="J170" s="22"/>
      <c r="K170" s="16"/>
    </row>
    <row r="171" spans="1:11" ht="15" x14ac:dyDescent="0.25">
      <c r="A171" s="55" t="s">
        <v>11</v>
      </c>
      <c r="B171" s="56"/>
      <c r="C171" s="57"/>
      <c r="D171" s="57"/>
      <c r="E171" s="57"/>
      <c r="F171" s="56"/>
      <c r="G171" s="57"/>
      <c r="H171" s="57"/>
      <c r="I171" s="58"/>
      <c r="J171" s="22"/>
      <c r="K171" s="16"/>
    </row>
    <row r="172" spans="1:11" x14ac:dyDescent="0.2">
      <c r="A172" s="67" t="s">
        <v>250</v>
      </c>
      <c r="B172" s="48" t="s">
        <v>64</v>
      </c>
      <c r="C172" s="46">
        <v>64</v>
      </c>
      <c r="D172" s="46"/>
      <c r="E172" s="46">
        <f>C172*D172</f>
        <v>0</v>
      </c>
      <c r="F172" s="48"/>
      <c r="G172" s="46"/>
      <c r="H172" s="46"/>
      <c r="I172" s="47">
        <f t="shared" ref="I172:I198" si="18">E172+H172</f>
        <v>0</v>
      </c>
      <c r="J172" s="21"/>
      <c r="K172" s="16"/>
    </row>
    <row r="173" spans="1:11" x14ac:dyDescent="0.2">
      <c r="A173" s="67" t="s">
        <v>251</v>
      </c>
      <c r="B173" s="48" t="s">
        <v>64</v>
      </c>
      <c r="C173" s="46">
        <v>160</v>
      </c>
      <c r="D173" s="46"/>
      <c r="E173" s="46">
        <f>C173*D173</f>
        <v>0</v>
      </c>
      <c r="F173" s="48"/>
      <c r="G173" s="46"/>
      <c r="H173" s="46"/>
      <c r="I173" s="47">
        <f t="shared" si="18"/>
        <v>0</v>
      </c>
      <c r="J173" s="21"/>
      <c r="K173" s="16"/>
    </row>
    <row r="174" spans="1:11" x14ac:dyDescent="0.2">
      <c r="A174" s="67" t="s">
        <v>60</v>
      </c>
      <c r="B174" s="48" t="s">
        <v>46</v>
      </c>
      <c r="C174" s="46">
        <v>6</v>
      </c>
      <c r="D174" s="46"/>
      <c r="E174" s="46"/>
      <c r="F174" s="48"/>
      <c r="G174" s="46"/>
      <c r="H174" s="46">
        <f>C174*G174</f>
        <v>0</v>
      </c>
      <c r="I174" s="47">
        <f t="shared" si="18"/>
        <v>0</v>
      </c>
      <c r="J174" s="21"/>
      <c r="K174" s="16"/>
    </row>
    <row r="175" spans="1:11" x14ac:dyDescent="0.2">
      <c r="A175" s="67" t="s">
        <v>75</v>
      </c>
      <c r="B175" s="48" t="s">
        <v>64</v>
      </c>
      <c r="C175" s="46">
        <v>137</v>
      </c>
      <c r="D175" s="46"/>
      <c r="E175" s="46"/>
      <c r="F175" s="48"/>
      <c r="G175" s="46"/>
      <c r="H175" s="46">
        <f>C175*G175</f>
        <v>0</v>
      </c>
      <c r="I175" s="47">
        <f t="shared" si="18"/>
        <v>0</v>
      </c>
      <c r="J175" s="21"/>
      <c r="K175" s="16"/>
    </row>
    <row r="176" spans="1:11" x14ac:dyDescent="0.2">
      <c r="A176" s="67" t="s">
        <v>78</v>
      </c>
      <c r="B176" s="48" t="s">
        <v>64</v>
      </c>
      <c r="C176" s="46">
        <v>38</v>
      </c>
      <c r="D176" s="46"/>
      <c r="E176" s="46"/>
      <c r="F176" s="48"/>
      <c r="G176" s="46"/>
      <c r="H176" s="46">
        <f>C176*G176</f>
        <v>0</v>
      </c>
      <c r="I176" s="47">
        <f t="shared" si="18"/>
        <v>0</v>
      </c>
      <c r="J176" s="21"/>
      <c r="K176" s="16"/>
    </row>
    <row r="177" spans="1:11" x14ac:dyDescent="0.2">
      <c r="A177" s="67" t="s">
        <v>79</v>
      </c>
      <c r="B177" s="48" t="s">
        <v>64</v>
      </c>
      <c r="C177" s="46">
        <v>26</v>
      </c>
      <c r="D177" s="46"/>
      <c r="E177" s="46"/>
      <c r="F177" s="48"/>
      <c r="G177" s="46"/>
      <c r="H177" s="46">
        <f>C177*G177</f>
        <v>0</v>
      </c>
      <c r="I177" s="47">
        <f t="shared" si="18"/>
        <v>0</v>
      </c>
      <c r="J177" s="21"/>
      <c r="K177" s="16"/>
    </row>
    <row r="178" spans="1:11" x14ac:dyDescent="0.2">
      <c r="A178" s="67" t="s">
        <v>80</v>
      </c>
      <c r="B178" s="48" t="s">
        <v>46</v>
      </c>
      <c r="C178" s="46">
        <v>6</v>
      </c>
      <c r="D178" s="46"/>
      <c r="E178" s="46"/>
      <c r="F178" s="48"/>
      <c r="G178" s="46"/>
      <c r="H178" s="46">
        <f>C178*G178</f>
        <v>0</v>
      </c>
      <c r="I178" s="47">
        <f t="shared" si="18"/>
        <v>0</v>
      </c>
      <c r="J178" s="21"/>
      <c r="K178" s="16"/>
    </row>
    <row r="179" spans="1:11" x14ac:dyDescent="0.2">
      <c r="A179" s="67" t="s">
        <v>66</v>
      </c>
      <c r="B179" s="48" t="s">
        <v>64</v>
      </c>
      <c r="C179" s="46">
        <v>224</v>
      </c>
      <c r="D179" s="46"/>
      <c r="E179" s="46">
        <f>C179*D179</f>
        <v>0</v>
      </c>
      <c r="F179" s="48"/>
      <c r="G179" s="46"/>
      <c r="H179" s="46"/>
      <c r="I179" s="47">
        <f t="shared" si="18"/>
        <v>0</v>
      </c>
      <c r="J179" s="21"/>
      <c r="K179" s="16"/>
    </row>
    <row r="180" spans="1:11" x14ac:dyDescent="0.2">
      <c r="A180" s="41" t="s">
        <v>81</v>
      </c>
      <c r="B180" s="44" t="s">
        <v>46</v>
      </c>
      <c r="C180" s="45">
        <v>12</v>
      </c>
      <c r="D180" s="45"/>
      <c r="E180" s="45"/>
      <c r="F180" s="45"/>
      <c r="G180" s="45"/>
      <c r="H180" s="46">
        <f t="shared" ref="H180:H189" si="19">C180*G180</f>
        <v>0</v>
      </c>
      <c r="I180" s="47">
        <f t="shared" si="18"/>
        <v>0</v>
      </c>
      <c r="J180" s="21"/>
      <c r="K180" s="16"/>
    </row>
    <row r="181" spans="1:11" x14ac:dyDescent="0.2">
      <c r="A181" s="67" t="s">
        <v>75</v>
      </c>
      <c r="B181" s="48" t="s">
        <v>64</v>
      </c>
      <c r="C181" s="46">
        <v>137</v>
      </c>
      <c r="D181" s="46"/>
      <c r="E181" s="46"/>
      <c r="F181" s="48"/>
      <c r="G181" s="46"/>
      <c r="H181" s="46">
        <f t="shared" si="19"/>
        <v>0</v>
      </c>
      <c r="I181" s="47">
        <f t="shared" si="18"/>
        <v>0</v>
      </c>
      <c r="J181" s="21"/>
      <c r="K181" s="16"/>
    </row>
    <row r="182" spans="1:11" x14ac:dyDescent="0.2">
      <c r="A182" s="67" t="s">
        <v>78</v>
      </c>
      <c r="B182" s="48" t="s">
        <v>64</v>
      </c>
      <c r="C182" s="46">
        <v>38</v>
      </c>
      <c r="D182" s="46"/>
      <c r="E182" s="46"/>
      <c r="F182" s="48"/>
      <c r="G182" s="46"/>
      <c r="H182" s="46">
        <f t="shared" si="19"/>
        <v>0</v>
      </c>
      <c r="I182" s="47">
        <f t="shared" si="18"/>
        <v>0</v>
      </c>
      <c r="J182" s="21"/>
      <c r="K182" s="16"/>
    </row>
    <row r="183" spans="1:11" x14ac:dyDescent="0.2">
      <c r="A183" s="67" t="s">
        <v>79</v>
      </c>
      <c r="B183" s="48" t="s">
        <v>64</v>
      </c>
      <c r="C183" s="46">
        <v>26</v>
      </c>
      <c r="D183" s="46"/>
      <c r="E183" s="46"/>
      <c r="F183" s="48"/>
      <c r="G183" s="46"/>
      <c r="H183" s="46">
        <f>C183*G183</f>
        <v>0</v>
      </c>
      <c r="I183" s="47">
        <f t="shared" si="18"/>
        <v>0</v>
      </c>
      <c r="J183" s="21"/>
      <c r="K183" s="16"/>
    </row>
    <row r="184" spans="1:11" x14ac:dyDescent="0.2">
      <c r="A184" s="69" t="s">
        <v>82</v>
      </c>
      <c r="B184" s="48" t="s">
        <v>64</v>
      </c>
      <c r="C184" s="46">
        <v>45</v>
      </c>
      <c r="D184" s="46"/>
      <c r="E184" s="46">
        <f>C184*D184</f>
        <v>0</v>
      </c>
      <c r="F184" s="48"/>
      <c r="G184" s="46"/>
      <c r="H184" s="46">
        <f t="shared" si="19"/>
        <v>0</v>
      </c>
      <c r="I184" s="47">
        <f t="shared" si="18"/>
        <v>0</v>
      </c>
      <c r="J184" s="21"/>
      <c r="K184" s="16"/>
    </row>
    <row r="185" spans="1:11" x14ac:dyDescent="0.2">
      <c r="A185" s="67" t="s">
        <v>83</v>
      </c>
      <c r="B185" s="48" t="s">
        <v>46</v>
      </c>
      <c r="C185" s="46">
        <v>2</v>
      </c>
      <c r="D185" s="46"/>
      <c r="E185" s="46">
        <f>C185*D185</f>
        <v>0</v>
      </c>
      <c r="F185" s="48"/>
      <c r="G185" s="46"/>
      <c r="H185" s="46"/>
      <c r="I185" s="47">
        <f>E185+H185</f>
        <v>0</v>
      </c>
      <c r="J185" s="23"/>
      <c r="K185" s="16"/>
    </row>
    <row r="186" spans="1:11" x14ac:dyDescent="0.2">
      <c r="A186" s="41" t="s">
        <v>84</v>
      </c>
      <c r="B186" s="44" t="s">
        <v>46</v>
      </c>
      <c r="C186" s="45">
        <v>5</v>
      </c>
      <c r="D186" s="45"/>
      <c r="E186" s="46">
        <f>C186*D186</f>
        <v>0</v>
      </c>
      <c r="F186" s="45"/>
      <c r="G186" s="46"/>
      <c r="H186" s="46">
        <f t="shared" si="19"/>
        <v>0</v>
      </c>
      <c r="I186" s="47">
        <f t="shared" si="18"/>
        <v>0</v>
      </c>
      <c r="J186" s="21"/>
      <c r="K186" s="16"/>
    </row>
    <row r="187" spans="1:11" x14ac:dyDescent="0.2">
      <c r="A187" s="41" t="s">
        <v>85</v>
      </c>
      <c r="B187" s="44" t="s">
        <v>64</v>
      </c>
      <c r="C187" s="45">
        <v>5</v>
      </c>
      <c r="D187" s="45"/>
      <c r="E187" s="46"/>
      <c r="F187" s="45"/>
      <c r="G187" s="46"/>
      <c r="H187" s="46">
        <f t="shared" si="19"/>
        <v>0</v>
      </c>
      <c r="I187" s="47">
        <f t="shared" si="18"/>
        <v>0</v>
      </c>
      <c r="J187" s="21"/>
      <c r="K187" s="16"/>
    </row>
    <row r="188" spans="1:11" x14ac:dyDescent="0.2">
      <c r="A188" s="67" t="s">
        <v>86</v>
      </c>
      <c r="B188" s="48" t="s">
        <v>64</v>
      </c>
      <c r="C188" s="46">
        <v>94</v>
      </c>
      <c r="D188" s="46"/>
      <c r="E188" s="46">
        <f>C188*D188</f>
        <v>0</v>
      </c>
      <c r="F188" s="48"/>
      <c r="G188" s="46"/>
      <c r="H188" s="46">
        <f t="shared" si="19"/>
        <v>0</v>
      </c>
      <c r="I188" s="47">
        <f t="shared" si="18"/>
        <v>0</v>
      </c>
      <c r="J188" s="23"/>
      <c r="K188" s="16"/>
    </row>
    <row r="189" spans="1:11" x14ac:dyDescent="0.2">
      <c r="A189" s="41" t="s">
        <v>248</v>
      </c>
      <c r="B189" s="44" t="s">
        <v>46</v>
      </c>
      <c r="C189" s="45">
        <v>2</v>
      </c>
      <c r="D189" s="45"/>
      <c r="E189" s="45"/>
      <c r="F189" s="45"/>
      <c r="G189" s="45"/>
      <c r="H189" s="46">
        <f t="shared" si="19"/>
        <v>0</v>
      </c>
      <c r="I189" s="47">
        <f t="shared" si="18"/>
        <v>0</v>
      </c>
      <c r="J189" s="21"/>
      <c r="K189" s="16"/>
    </row>
    <row r="190" spans="1:11" x14ac:dyDescent="0.2">
      <c r="A190" s="41" t="s">
        <v>252</v>
      </c>
      <c r="B190" s="44" t="s">
        <v>46</v>
      </c>
      <c r="C190" s="45">
        <v>1</v>
      </c>
      <c r="D190" s="45"/>
      <c r="E190" s="45"/>
      <c r="F190" s="45"/>
      <c r="G190" s="45"/>
      <c r="H190" s="46">
        <f>C190*G190</f>
        <v>0</v>
      </c>
      <c r="I190" s="47">
        <f>E190+H190</f>
        <v>0</v>
      </c>
      <c r="J190" s="21"/>
      <c r="K190" s="16"/>
    </row>
    <row r="191" spans="1:11" x14ac:dyDescent="0.2">
      <c r="A191" s="67" t="s">
        <v>87</v>
      </c>
      <c r="B191" s="48" t="s">
        <v>64</v>
      </c>
      <c r="C191" s="46">
        <v>4</v>
      </c>
      <c r="D191" s="46"/>
      <c r="E191" s="46">
        <f>C191*D191</f>
        <v>0</v>
      </c>
      <c r="F191" s="45"/>
      <c r="G191" s="45"/>
      <c r="H191" s="46">
        <f>C191*G191</f>
        <v>0</v>
      </c>
      <c r="I191" s="47">
        <f>E191+H191</f>
        <v>0</v>
      </c>
      <c r="J191" s="23"/>
      <c r="K191" s="16"/>
    </row>
    <row r="192" spans="1:11" x14ac:dyDescent="0.2">
      <c r="A192" s="41" t="s">
        <v>88</v>
      </c>
      <c r="B192" s="48" t="s">
        <v>46</v>
      </c>
      <c r="C192" s="46">
        <v>6</v>
      </c>
      <c r="D192" s="46"/>
      <c r="E192" s="46"/>
      <c r="F192" s="45"/>
      <c r="G192" s="45"/>
      <c r="H192" s="46">
        <f t="shared" ref="H192:H197" si="20">C192*G192</f>
        <v>0</v>
      </c>
      <c r="I192" s="47">
        <f t="shared" si="18"/>
        <v>0</v>
      </c>
      <c r="J192" s="21"/>
      <c r="K192" s="16"/>
    </row>
    <row r="193" spans="1:11" x14ac:dyDescent="0.2">
      <c r="A193" s="41" t="s">
        <v>101</v>
      </c>
      <c r="B193" s="44" t="s">
        <v>64</v>
      </c>
      <c r="C193" s="45">
        <v>88</v>
      </c>
      <c r="D193" s="45"/>
      <c r="E193" s="45"/>
      <c r="F193" s="45"/>
      <c r="G193" s="45"/>
      <c r="H193" s="46">
        <f t="shared" si="20"/>
        <v>0</v>
      </c>
      <c r="I193" s="47">
        <f t="shared" si="18"/>
        <v>0</v>
      </c>
      <c r="J193" s="21"/>
      <c r="K193" s="16"/>
    </row>
    <row r="194" spans="1:11" x14ac:dyDescent="0.2">
      <c r="A194" s="43" t="s">
        <v>189</v>
      </c>
      <c r="B194" s="44" t="s">
        <v>243</v>
      </c>
      <c r="C194" s="45">
        <v>44</v>
      </c>
      <c r="D194" s="45"/>
      <c r="E194" s="45"/>
      <c r="F194" s="45"/>
      <c r="G194" s="45"/>
      <c r="H194" s="46">
        <f t="shared" si="20"/>
        <v>0</v>
      </c>
      <c r="I194" s="47">
        <f t="shared" si="18"/>
        <v>0</v>
      </c>
      <c r="J194" s="21"/>
      <c r="K194" s="16"/>
    </row>
    <row r="195" spans="1:11" x14ac:dyDescent="0.2">
      <c r="A195" s="67" t="s">
        <v>256</v>
      </c>
      <c r="B195" s="48" t="s">
        <v>64</v>
      </c>
      <c r="C195" s="46">
        <v>5</v>
      </c>
      <c r="D195" s="70"/>
      <c r="E195" s="46"/>
      <c r="F195" s="48"/>
      <c r="G195" s="46"/>
      <c r="H195" s="46">
        <f t="shared" si="20"/>
        <v>0</v>
      </c>
      <c r="I195" s="47">
        <f t="shared" si="18"/>
        <v>0</v>
      </c>
      <c r="J195" s="21"/>
      <c r="K195" s="16"/>
    </row>
    <row r="196" spans="1:11" x14ac:dyDescent="0.2">
      <c r="A196" s="67" t="s">
        <v>90</v>
      </c>
      <c r="B196" s="48" t="s">
        <v>46</v>
      </c>
      <c r="C196" s="46">
        <v>2</v>
      </c>
      <c r="D196" s="46"/>
      <c r="E196" s="46">
        <f>C196*D196</f>
        <v>0</v>
      </c>
      <c r="F196" s="48"/>
      <c r="G196" s="46"/>
      <c r="H196" s="46">
        <f t="shared" si="20"/>
        <v>0</v>
      </c>
      <c r="I196" s="47">
        <f t="shared" si="18"/>
        <v>0</v>
      </c>
      <c r="J196" s="21"/>
      <c r="K196" s="16"/>
    </row>
    <row r="197" spans="1:11" x14ac:dyDescent="0.2">
      <c r="A197" s="67" t="s">
        <v>247</v>
      </c>
      <c r="B197" s="48" t="s">
        <v>46</v>
      </c>
      <c r="C197" s="46">
        <v>3</v>
      </c>
      <c r="D197" s="46"/>
      <c r="E197" s="46"/>
      <c r="F197" s="48"/>
      <c r="G197" s="46"/>
      <c r="H197" s="46">
        <f t="shared" si="20"/>
        <v>0</v>
      </c>
      <c r="I197" s="47">
        <f t="shared" si="18"/>
        <v>0</v>
      </c>
      <c r="J197" s="22"/>
      <c r="K197" s="16"/>
    </row>
    <row r="198" spans="1:11" x14ac:dyDescent="0.2">
      <c r="A198" s="67" t="s">
        <v>44</v>
      </c>
      <c r="B198" s="48" t="s">
        <v>43</v>
      </c>
      <c r="C198" s="46">
        <v>1</v>
      </c>
      <c r="D198" s="46"/>
      <c r="E198" s="46">
        <f>C198*D198</f>
        <v>0</v>
      </c>
      <c r="F198" s="48"/>
      <c r="G198" s="46"/>
      <c r="H198" s="46"/>
      <c r="I198" s="47">
        <f t="shared" si="18"/>
        <v>0</v>
      </c>
      <c r="J198" s="22"/>
      <c r="K198" s="16"/>
    </row>
    <row r="199" spans="1:11" ht="15" x14ac:dyDescent="0.25">
      <c r="A199" s="55" t="s">
        <v>68</v>
      </c>
      <c r="B199" s="56"/>
      <c r="C199" s="57"/>
      <c r="D199" s="57"/>
      <c r="E199" s="57">
        <f>SUM(E172:E198)</f>
        <v>0</v>
      </c>
      <c r="F199" s="56"/>
      <c r="G199" s="57"/>
      <c r="H199" s="57">
        <f>SUM(H172:H198)</f>
        <v>0</v>
      </c>
      <c r="I199" s="58">
        <f>SUM(I172:I198)</f>
        <v>0</v>
      </c>
      <c r="J199" s="22"/>
      <c r="K199" s="16"/>
    </row>
    <row r="200" spans="1:11" ht="15" x14ac:dyDescent="0.25">
      <c r="A200" s="55" t="s">
        <v>102</v>
      </c>
      <c r="B200" s="56"/>
      <c r="C200" s="57"/>
      <c r="D200" s="57"/>
      <c r="E200" s="57"/>
      <c r="F200" s="56"/>
      <c r="G200" s="57"/>
      <c r="H200" s="57"/>
      <c r="I200" s="58"/>
      <c r="J200" s="22"/>
      <c r="K200" s="16"/>
    </row>
    <row r="201" spans="1:11" ht="15" x14ac:dyDescent="0.25">
      <c r="A201" s="55" t="s">
        <v>10</v>
      </c>
      <c r="B201" s="56"/>
      <c r="C201" s="57"/>
      <c r="D201" s="57"/>
      <c r="E201" s="57"/>
      <c r="F201" s="56"/>
      <c r="G201" s="57"/>
      <c r="H201" s="57"/>
      <c r="I201" s="58"/>
      <c r="J201" s="22"/>
      <c r="K201" s="16"/>
    </row>
    <row r="202" spans="1:11" x14ac:dyDescent="0.2">
      <c r="A202" s="59" t="s">
        <v>8</v>
      </c>
      <c r="B202" s="60" t="s">
        <v>34</v>
      </c>
      <c r="C202" s="61" t="s">
        <v>35</v>
      </c>
      <c r="D202" s="61" t="s">
        <v>36</v>
      </c>
      <c r="E202" s="61" t="s">
        <v>37</v>
      </c>
      <c r="F202" s="60" t="s">
        <v>38</v>
      </c>
      <c r="G202" s="61" t="s">
        <v>39</v>
      </c>
      <c r="H202" s="61" t="s">
        <v>40</v>
      </c>
      <c r="I202" s="62" t="s">
        <v>41</v>
      </c>
      <c r="J202" s="22"/>
      <c r="K202" s="16"/>
    </row>
    <row r="203" spans="1:11" x14ac:dyDescent="0.2">
      <c r="A203" s="67" t="s">
        <v>238</v>
      </c>
      <c r="B203" s="48" t="s">
        <v>46</v>
      </c>
      <c r="C203" s="46">
        <v>3</v>
      </c>
      <c r="D203" s="46"/>
      <c r="E203" s="46">
        <f>C203*D203</f>
        <v>0</v>
      </c>
      <c r="F203" s="48"/>
      <c r="G203" s="46"/>
      <c r="H203" s="46">
        <f t="shared" ref="H203:H211" si="21">C203*G203</f>
        <v>0</v>
      </c>
      <c r="I203" s="47">
        <f t="shared" ref="I203:I214" si="22">E203+H203</f>
        <v>0</v>
      </c>
      <c r="J203" s="22"/>
      <c r="K203" s="16"/>
    </row>
    <row r="204" spans="1:11" x14ac:dyDescent="0.2">
      <c r="A204" s="69" t="s">
        <v>118</v>
      </c>
      <c r="B204" s="48" t="s">
        <v>46</v>
      </c>
      <c r="C204" s="46">
        <v>4</v>
      </c>
      <c r="D204" s="46"/>
      <c r="E204" s="46">
        <f>C204*D204</f>
        <v>0</v>
      </c>
      <c r="F204" s="48"/>
      <c r="G204" s="46"/>
      <c r="H204" s="46">
        <f t="shared" si="21"/>
        <v>0</v>
      </c>
      <c r="I204" s="47">
        <f t="shared" si="22"/>
        <v>0</v>
      </c>
      <c r="J204" s="22"/>
      <c r="K204" s="16"/>
    </row>
    <row r="205" spans="1:11" x14ac:dyDescent="0.2">
      <c r="A205" s="69" t="s">
        <v>194</v>
      </c>
      <c r="B205" s="48" t="s">
        <v>46</v>
      </c>
      <c r="C205" s="46">
        <v>4</v>
      </c>
      <c r="D205" s="46"/>
      <c r="E205" s="46">
        <f>C205*D205</f>
        <v>0</v>
      </c>
      <c r="F205" s="48"/>
      <c r="G205" s="46"/>
      <c r="H205" s="46">
        <f>C205*G205</f>
        <v>0</v>
      </c>
      <c r="I205" s="47">
        <f>E205+H205</f>
        <v>0</v>
      </c>
      <c r="J205" s="22"/>
      <c r="K205" s="16"/>
    </row>
    <row r="206" spans="1:11" x14ac:dyDescent="0.2">
      <c r="A206" s="67" t="s">
        <v>103</v>
      </c>
      <c r="B206" s="48" t="s">
        <v>46</v>
      </c>
      <c r="C206" s="46">
        <v>4</v>
      </c>
      <c r="D206" s="46"/>
      <c r="E206" s="46"/>
      <c r="F206" s="48"/>
      <c r="G206" s="46"/>
      <c r="H206" s="46">
        <f>C206*G206</f>
        <v>0</v>
      </c>
      <c r="I206" s="47">
        <f>E206+H206</f>
        <v>0</v>
      </c>
      <c r="J206" s="22"/>
      <c r="K206" s="16"/>
    </row>
    <row r="207" spans="1:11" x14ac:dyDescent="0.2">
      <c r="A207" s="67" t="s">
        <v>104</v>
      </c>
      <c r="B207" s="48" t="s">
        <v>46</v>
      </c>
      <c r="C207" s="46">
        <v>1</v>
      </c>
      <c r="D207" s="46"/>
      <c r="E207" s="46">
        <f>C207*D207</f>
        <v>0</v>
      </c>
      <c r="F207" s="48"/>
      <c r="G207" s="46"/>
      <c r="H207" s="46">
        <f>C207*G207</f>
        <v>0</v>
      </c>
      <c r="I207" s="47">
        <f>E207+H207</f>
        <v>0</v>
      </c>
      <c r="J207" s="22"/>
      <c r="K207" s="16"/>
    </row>
    <row r="208" spans="1:11" x14ac:dyDescent="0.2">
      <c r="A208" s="67" t="s">
        <v>105</v>
      </c>
      <c r="B208" s="48" t="s">
        <v>46</v>
      </c>
      <c r="C208" s="46">
        <v>1</v>
      </c>
      <c r="D208" s="46"/>
      <c r="E208" s="46">
        <f>C208*D208</f>
        <v>0</v>
      </c>
      <c r="F208" s="48"/>
      <c r="G208" s="46"/>
      <c r="H208" s="46">
        <f t="shared" si="21"/>
        <v>0</v>
      </c>
      <c r="I208" s="47">
        <f t="shared" si="22"/>
        <v>0</v>
      </c>
      <c r="J208" s="22"/>
      <c r="K208" s="16"/>
    </row>
    <row r="209" spans="1:11" x14ac:dyDescent="0.2">
      <c r="A209" s="67" t="s">
        <v>72</v>
      </c>
      <c r="B209" s="48" t="s">
        <v>46</v>
      </c>
      <c r="C209" s="46">
        <v>1</v>
      </c>
      <c r="D209" s="46"/>
      <c r="E209" s="46"/>
      <c r="F209" s="48"/>
      <c r="G209" s="46"/>
      <c r="H209" s="46">
        <f>C209*G209</f>
        <v>0</v>
      </c>
      <c r="I209" s="47">
        <f>E209+H209</f>
        <v>0</v>
      </c>
      <c r="J209" s="22"/>
      <c r="K209" s="16"/>
    </row>
    <row r="210" spans="1:11" x14ac:dyDescent="0.2">
      <c r="A210" s="67" t="s">
        <v>73</v>
      </c>
      <c r="B210" s="48" t="s">
        <v>46</v>
      </c>
      <c r="C210" s="46">
        <v>1</v>
      </c>
      <c r="D210" s="46"/>
      <c r="E210" s="46">
        <f>C210*D210</f>
        <v>0</v>
      </c>
      <c r="F210" s="49"/>
      <c r="G210" s="50"/>
      <c r="H210" s="46">
        <f t="shared" si="21"/>
        <v>0</v>
      </c>
      <c r="I210" s="47">
        <f t="shared" si="22"/>
        <v>0</v>
      </c>
      <c r="J210" s="22"/>
      <c r="K210" s="16"/>
    </row>
    <row r="211" spans="1:11" x14ac:dyDescent="0.2">
      <c r="A211" s="69" t="s">
        <v>197</v>
      </c>
      <c r="B211" s="48" t="s">
        <v>46</v>
      </c>
      <c r="C211" s="46">
        <v>1</v>
      </c>
      <c r="D211" s="46"/>
      <c r="E211" s="46">
        <f>C211*D211</f>
        <v>0</v>
      </c>
      <c r="F211" s="48"/>
      <c r="G211" s="46"/>
      <c r="H211" s="46">
        <f t="shared" si="21"/>
        <v>0</v>
      </c>
      <c r="I211" s="47">
        <f t="shared" si="22"/>
        <v>0</v>
      </c>
      <c r="J211" s="22"/>
      <c r="K211" s="16"/>
    </row>
    <row r="212" spans="1:11" x14ac:dyDescent="0.2">
      <c r="A212" s="67" t="s">
        <v>106</v>
      </c>
      <c r="B212" s="48" t="s">
        <v>48</v>
      </c>
      <c r="C212" s="46">
        <v>3</v>
      </c>
      <c r="D212" s="46"/>
      <c r="E212" s="46"/>
      <c r="F212" s="68"/>
      <c r="G212" s="46"/>
      <c r="H212" s="46">
        <f>C212*G212</f>
        <v>0</v>
      </c>
      <c r="I212" s="47">
        <f>E212+H212</f>
        <v>0</v>
      </c>
      <c r="J212" s="22"/>
      <c r="K212" s="16"/>
    </row>
    <row r="213" spans="1:11" x14ac:dyDescent="0.2">
      <c r="A213" s="67" t="s">
        <v>44</v>
      </c>
      <c r="B213" s="48" t="s">
        <v>43</v>
      </c>
      <c r="C213" s="46">
        <v>1</v>
      </c>
      <c r="D213" s="46"/>
      <c r="E213" s="46">
        <f>C213*D213</f>
        <v>0</v>
      </c>
      <c r="F213" s="48"/>
      <c r="G213" s="46"/>
      <c r="H213" s="46"/>
      <c r="I213" s="47">
        <f t="shared" si="22"/>
        <v>0</v>
      </c>
      <c r="J213" s="22"/>
      <c r="K213" s="16"/>
    </row>
    <row r="214" spans="1:11" x14ac:dyDescent="0.2">
      <c r="A214" s="67" t="s">
        <v>77</v>
      </c>
      <c r="B214" s="48" t="s">
        <v>48</v>
      </c>
      <c r="C214" s="46">
        <v>2.5</v>
      </c>
      <c r="D214" s="46"/>
      <c r="E214" s="46"/>
      <c r="F214" s="68"/>
      <c r="G214" s="46"/>
      <c r="H214" s="46">
        <f>C214*G214</f>
        <v>0</v>
      </c>
      <c r="I214" s="47">
        <f t="shared" si="22"/>
        <v>0</v>
      </c>
      <c r="J214" s="22"/>
      <c r="K214" s="16"/>
    </row>
    <row r="215" spans="1:11" ht="15" x14ac:dyDescent="0.25">
      <c r="A215" s="55" t="s">
        <v>63</v>
      </c>
      <c r="B215" s="56"/>
      <c r="C215" s="57"/>
      <c r="D215" s="57"/>
      <c r="E215" s="57">
        <f>SUM(E203:E214)</f>
        <v>0</v>
      </c>
      <c r="F215" s="56"/>
      <c r="G215" s="57"/>
      <c r="H215" s="57">
        <f>SUM(H203:H214)</f>
        <v>0</v>
      </c>
      <c r="I215" s="58">
        <f>SUM(I203:I214)</f>
        <v>0</v>
      </c>
      <c r="J215" s="22"/>
      <c r="K215" s="16"/>
    </row>
    <row r="216" spans="1:11" x14ac:dyDescent="0.2">
      <c r="A216" s="67"/>
      <c r="B216" s="48"/>
      <c r="C216" s="46"/>
      <c r="D216" s="46"/>
      <c r="E216" s="46"/>
      <c r="F216" s="48"/>
      <c r="G216" s="46"/>
      <c r="H216" s="46"/>
      <c r="I216" s="47"/>
      <c r="J216" s="22"/>
      <c r="K216" s="16"/>
    </row>
    <row r="217" spans="1:11" ht="15" x14ac:dyDescent="0.25">
      <c r="A217" s="55" t="s">
        <v>11</v>
      </c>
      <c r="B217" s="56"/>
      <c r="C217" s="57"/>
      <c r="D217" s="57"/>
      <c r="E217" s="57"/>
      <c r="F217" s="56"/>
      <c r="G217" s="57"/>
      <c r="H217" s="57"/>
      <c r="I217" s="58"/>
      <c r="J217" s="22"/>
      <c r="K217" s="16"/>
    </row>
    <row r="218" spans="1:11" x14ac:dyDescent="0.2">
      <c r="A218" s="67" t="s">
        <v>250</v>
      </c>
      <c r="B218" s="48" t="s">
        <v>64</v>
      </c>
      <c r="C218" s="46">
        <v>40</v>
      </c>
      <c r="D218" s="46"/>
      <c r="E218" s="46">
        <f>C218*D218</f>
        <v>0</v>
      </c>
      <c r="F218" s="48"/>
      <c r="G218" s="46"/>
      <c r="H218" s="46"/>
      <c r="I218" s="47">
        <f t="shared" ref="I218:I235" si="23">E218+H218</f>
        <v>0</v>
      </c>
      <c r="J218" s="22"/>
      <c r="K218" s="16"/>
    </row>
    <row r="219" spans="1:11" x14ac:dyDescent="0.2">
      <c r="A219" s="67" t="s">
        <v>251</v>
      </c>
      <c r="B219" s="48" t="s">
        <v>64</v>
      </c>
      <c r="C219" s="46">
        <v>24</v>
      </c>
      <c r="D219" s="46"/>
      <c r="E219" s="46">
        <f>C219*D219</f>
        <v>0</v>
      </c>
      <c r="F219" s="48"/>
      <c r="G219" s="46"/>
      <c r="H219" s="46"/>
      <c r="I219" s="47">
        <f t="shared" si="23"/>
        <v>0</v>
      </c>
      <c r="J219" s="22"/>
      <c r="K219" s="16"/>
    </row>
    <row r="220" spans="1:11" x14ac:dyDescent="0.2">
      <c r="A220" s="67" t="s">
        <v>60</v>
      </c>
      <c r="B220" s="48" t="s">
        <v>46</v>
      </c>
      <c r="C220" s="46">
        <v>5</v>
      </c>
      <c r="D220" s="46"/>
      <c r="E220" s="46"/>
      <c r="F220" s="48"/>
      <c r="G220" s="46"/>
      <c r="H220" s="46">
        <f>C220*G220</f>
        <v>0</v>
      </c>
      <c r="I220" s="47">
        <f t="shared" si="23"/>
        <v>0</v>
      </c>
      <c r="J220" s="22"/>
      <c r="K220" s="16"/>
    </row>
    <row r="221" spans="1:11" x14ac:dyDescent="0.2">
      <c r="A221" s="67" t="s">
        <v>75</v>
      </c>
      <c r="B221" s="48" t="s">
        <v>64</v>
      </c>
      <c r="C221" s="46">
        <v>55</v>
      </c>
      <c r="D221" s="46"/>
      <c r="E221" s="46"/>
      <c r="F221" s="48"/>
      <c r="G221" s="46"/>
      <c r="H221" s="46">
        <f>C221*G221</f>
        <v>0</v>
      </c>
      <c r="I221" s="47">
        <f t="shared" si="23"/>
        <v>0</v>
      </c>
      <c r="J221" s="22"/>
      <c r="K221" s="16"/>
    </row>
    <row r="222" spans="1:11" x14ac:dyDescent="0.2">
      <c r="A222" s="67" t="s">
        <v>80</v>
      </c>
      <c r="B222" s="48" t="s">
        <v>46</v>
      </c>
      <c r="C222" s="46">
        <v>3</v>
      </c>
      <c r="D222" s="46"/>
      <c r="E222" s="46"/>
      <c r="F222" s="48"/>
      <c r="G222" s="46"/>
      <c r="H222" s="46">
        <f>C222*G222</f>
        <v>0</v>
      </c>
      <c r="I222" s="47">
        <f t="shared" si="23"/>
        <v>0</v>
      </c>
      <c r="J222" s="22"/>
      <c r="K222" s="16"/>
    </row>
    <row r="223" spans="1:11" x14ac:dyDescent="0.2">
      <c r="A223" s="67" t="s">
        <v>66</v>
      </c>
      <c r="B223" s="48" t="s">
        <v>64</v>
      </c>
      <c r="C223" s="46">
        <v>87</v>
      </c>
      <c r="D223" s="46"/>
      <c r="E223" s="46">
        <f>C223*D223</f>
        <v>0</v>
      </c>
      <c r="F223" s="48"/>
      <c r="G223" s="46"/>
      <c r="H223" s="46"/>
      <c r="I223" s="47">
        <f t="shared" si="23"/>
        <v>0</v>
      </c>
      <c r="J223" s="22"/>
      <c r="K223" s="16"/>
    </row>
    <row r="224" spans="1:11" x14ac:dyDescent="0.2">
      <c r="A224" s="41" t="s">
        <v>81</v>
      </c>
      <c r="B224" s="44" t="s">
        <v>46</v>
      </c>
      <c r="C224" s="45">
        <v>6</v>
      </c>
      <c r="D224" s="45"/>
      <c r="E224" s="45"/>
      <c r="F224" s="45"/>
      <c r="G224" s="45"/>
      <c r="H224" s="46">
        <f>C224*G224</f>
        <v>0</v>
      </c>
      <c r="I224" s="47">
        <f t="shared" si="23"/>
        <v>0</v>
      </c>
      <c r="J224" s="22"/>
      <c r="K224" s="16"/>
    </row>
    <row r="225" spans="1:11" x14ac:dyDescent="0.2">
      <c r="A225" s="67" t="s">
        <v>75</v>
      </c>
      <c r="B225" s="48" t="s">
        <v>64</v>
      </c>
      <c r="C225" s="46">
        <v>76</v>
      </c>
      <c r="D225" s="46"/>
      <c r="E225" s="46"/>
      <c r="F225" s="48"/>
      <c r="G225" s="46"/>
      <c r="H225" s="46">
        <f>C225*G225</f>
        <v>0</v>
      </c>
      <c r="I225" s="47">
        <f t="shared" si="23"/>
        <v>0</v>
      </c>
      <c r="J225" s="22"/>
      <c r="K225" s="16"/>
    </row>
    <row r="226" spans="1:11" x14ac:dyDescent="0.2">
      <c r="A226" s="69" t="s">
        <v>107</v>
      </c>
      <c r="B226" s="48" t="s">
        <v>64</v>
      </c>
      <c r="C226" s="46">
        <v>44</v>
      </c>
      <c r="D226" s="46"/>
      <c r="E226" s="46">
        <f t="shared" ref="E226:E231" si="24">C226*D226</f>
        <v>0</v>
      </c>
      <c r="F226" s="48"/>
      <c r="G226" s="46"/>
      <c r="H226" s="46">
        <f>C226*G226</f>
        <v>0</v>
      </c>
      <c r="I226" s="47">
        <f t="shared" si="23"/>
        <v>0</v>
      </c>
      <c r="J226" s="22"/>
      <c r="K226" s="16"/>
    </row>
    <row r="227" spans="1:11" x14ac:dyDescent="0.2">
      <c r="A227" s="67" t="s">
        <v>83</v>
      </c>
      <c r="B227" s="48" t="s">
        <v>46</v>
      </c>
      <c r="C227" s="46">
        <v>2</v>
      </c>
      <c r="D227" s="46"/>
      <c r="E227" s="46">
        <f t="shared" si="24"/>
        <v>0</v>
      </c>
      <c r="F227" s="48"/>
      <c r="G227" s="46"/>
      <c r="H227" s="46"/>
      <c r="I227" s="47">
        <f t="shared" si="23"/>
        <v>0</v>
      </c>
      <c r="J227" s="22"/>
      <c r="K227" s="16"/>
    </row>
    <row r="228" spans="1:11" x14ac:dyDescent="0.2">
      <c r="A228" s="67" t="s">
        <v>108</v>
      </c>
      <c r="B228" s="48" t="s">
        <v>46</v>
      </c>
      <c r="C228" s="46">
        <v>2</v>
      </c>
      <c r="D228" s="46"/>
      <c r="E228" s="46">
        <f t="shared" si="24"/>
        <v>0</v>
      </c>
      <c r="F228" s="48"/>
      <c r="G228" s="46"/>
      <c r="H228" s="46">
        <f t="shared" ref="H228:H235" si="25">C228*G228</f>
        <v>0</v>
      </c>
      <c r="I228" s="47">
        <f t="shared" si="23"/>
        <v>0</v>
      </c>
      <c r="J228" s="22"/>
      <c r="K228" s="16"/>
    </row>
    <row r="229" spans="1:11" x14ac:dyDescent="0.2">
      <c r="A229" s="41" t="s">
        <v>84</v>
      </c>
      <c r="B229" s="44" t="s">
        <v>46</v>
      </c>
      <c r="C229" s="45">
        <v>4</v>
      </c>
      <c r="D229" s="45"/>
      <c r="E229" s="46">
        <f t="shared" si="24"/>
        <v>0</v>
      </c>
      <c r="F229" s="45"/>
      <c r="G229" s="46"/>
      <c r="H229" s="46">
        <f t="shared" si="25"/>
        <v>0</v>
      </c>
      <c r="I229" s="47">
        <f t="shared" si="23"/>
        <v>0</v>
      </c>
      <c r="J229" s="22"/>
      <c r="K229" s="16"/>
    </row>
    <row r="230" spans="1:11" x14ac:dyDescent="0.2">
      <c r="A230" s="41" t="s">
        <v>109</v>
      </c>
      <c r="B230" s="44" t="s">
        <v>64</v>
      </c>
      <c r="C230" s="45">
        <v>5</v>
      </c>
      <c r="D230" s="45"/>
      <c r="E230" s="46">
        <f t="shared" si="24"/>
        <v>0</v>
      </c>
      <c r="F230" s="45"/>
      <c r="G230" s="45"/>
      <c r="H230" s="46">
        <f t="shared" si="25"/>
        <v>0</v>
      </c>
      <c r="I230" s="47">
        <f t="shared" si="23"/>
        <v>0</v>
      </c>
      <c r="J230" s="22"/>
      <c r="K230" s="16"/>
    </row>
    <row r="231" spans="1:11" x14ac:dyDescent="0.2">
      <c r="A231" s="67" t="s">
        <v>44</v>
      </c>
      <c r="B231" s="48" t="s">
        <v>43</v>
      </c>
      <c r="C231" s="46">
        <v>1</v>
      </c>
      <c r="D231" s="46"/>
      <c r="E231" s="46">
        <f t="shared" si="24"/>
        <v>0</v>
      </c>
      <c r="F231" s="48"/>
      <c r="G231" s="46"/>
      <c r="H231" s="46"/>
      <c r="I231" s="47">
        <f t="shared" si="23"/>
        <v>0</v>
      </c>
      <c r="J231" s="22"/>
      <c r="K231" s="16"/>
    </row>
    <row r="232" spans="1:11" x14ac:dyDescent="0.2">
      <c r="A232" s="67" t="s">
        <v>188</v>
      </c>
      <c r="B232" s="48" t="s">
        <v>46</v>
      </c>
      <c r="C232" s="46">
        <v>1</v>
      </c>
      <c r="D232" s="46"/>
      <c r="E232" s="46"/>
      <c r="F232" s="48"/>
      <c r="G232" s="46"/>
      <c r="H232" s="46">
        <f>C232*G232</f>
        <v>0</v>
      </c>
      <c r="I232" s="47">
        <f t="shared" si="23"/>
        <v>0</v>
      </c>
      <c r="J232" s="22"/>
      <c r="K232" s="16"/>
    </row>
    <row r="233" spans="1:11" x14ac:dyDescent="0.2">
      <c r="A233" s="41" t="s">
        <v>253</v>
      </c>
      <c r="B233" s="44" t="s">
        <v>46</v>
      </c>
      <c r="C233" s="45">
        <v>1</v>
      </c>
      <c r="D233" s="45"/>
      <c r="E233" s="45"/>
      <c r="F233" s="45"/>
      <c r="G233" s="45"/>
      <c r="H233" s="46">
        <f t="shared" si="25"/>
        <v>0</v>
      </c>
      <c r="I233" s="47">
        <f t="shared" si="23"/>
        <v>0</v>
      </c>
      <c r="J233" s="22"/>
      <c r="K233" s="16"/>
    </row>
    <row r="234" spans="1:11" x14ac:dyDescent="0.2">
      <c r="A234" s="42" t="s">
        <v>110</v>
      </c>
      <c r="B234" s="44" t="s">
        <v>64</v>
      </c>
      <c r="C234" s="45">
        <v>2</v>
      </c>
      <c r="D234" s="45"/>
      <c r="E234" s="45"/>
      <c r="F234" s="45"/>
      <c r="G234" s="45"/>
      <c r="H234" s="46">
        <f t="shared" si="25"/>
        <v>0</v>
      </c>
      <c r="I234" s="47">
        <f t="shared" si="23"/>
        <v>0</v>
      </c>
      <c r="J234" s="22"/>
      <c r="K234" s="16"/>
    </row>
    <row r="235" spans="1:11" x14ac:dyDescent="0.2">
      <c r="A235" s="41" t="s">
        <v>189</v>
      </c>
      <c r="B235" s="44" t="s">
        <v>243</v>
      </c>
      <c r="C235" s="45">
        <v>2</v>
      </c>
      <c r="D235" s="45"/>
      <c r="E235" s="45"/>
      <c r="F235" s="45"/>
      <c r="G235" s="45"/>
      <c r="H235" s="46">
        <f t="shared" si="25"/>
        <v>0</v>
      </c>
      <c r="I235" s="47">
        <f t="shared" si="23"/>
        <v>0</v>
      </c>
      <c r="J235" s="22"/>
      <c r="K235" s="16"/>
    </row>
    <row r="236" spans="1:11" ht="15" x14ac:dyDescent="0.25">
      <c r="A236" s="55" t="s">
        <v>68</v>
      </c>
      <c r="B236" s="56"/>
      <c r="C236" s="57"/>
      <c r="D236" s="57"/>
      <c r="E236" s="57">
        <f>SUM(E218:E235)</f>
        <v>0</v>
      </c>
      <c r="F236" s="56"/>
      <c r="G236" s="57"/>
      <c r="H236" s="57">
        <f>SUM(H218:H235)</f>
        <v>0</v>
      </c>
      <c r="I236" s="58">
        <f>SUM(I218:I235)</f>
        <v>0</v>
      </c>
      <c r="J236" s="22"/>
      <c r="K236" s="16"/>
    </row>
    <row r="237" spans="1:11" ht="15" x14ac:dyDescent="0.25">
      <c r="A237" s="55" t="s">
        <v>111</v>
      </c>
      <c r="B237" s="56"/>
      <c r="C237" s="57"/>
      <c r="D237" s="57"/>
      <c r="E237" s="57"/>
      <c r="F237" s="56"/>
      <c r="G237" s="57"/>
      <c r="H237" s="57"/>
      <c r="I237" s="58"/>
      <c r="J237" s="22"/>
      <c r="K237" s="16"/>
    </row>
    <row r="238" spans="1:11" ht="15" x14ac:dyDescent="0.25">
      <c r="A238" s="55" t="s">
        <v>10</v>
      </c>
      <c r="B238" s="56"/>
      <c r="C238" s="57"/>
      <c r="D238" s="57"/>
      <c r="E238" s="57"/>
      <c r="F238" s="56"/>
      <c r="G238" s="57"/>
      <c r="H238" s="57"/>
      <c r="I238" s="58"/>
      <c r="J238" s="22"/>
      <c r="K238" s="16"/>
    </row>
    <row r="239" spans="1:11" x14ac:dyDescent="0.2">
      <c r="A239" s="59" t="s">
        <v>8</v>
      </c>
      <c r="B239" s="60" t="s">
        <v>34</v>
      </c>
      <c r="C239" s="61" t="s">
        <v>35</v>
      </c>
      <c r="D239" s="61" t="s">
        <v>36</v>
      </c>
      <c r="E239" s="61" t="s">
        <v>37</v>
      </c>
      <c r="F239" s="60" t="s">
        <v>38</v>
      </c>
      <c r="G239" s="61" t="s">
        <v>39</v>
      </c>
      <c r="H239" s="61" t="s">
        <v>40</v>
      </c>
      <c r="I239" s="62" t="s">
        <v>41</v>
      </c>
      <c r="J239" s="22"/>
      <c r="K239" s="16"/>
    </row>
    <row r="240" spans="1:11" x14ac:dyDescent="0.2">
      <c r="A240" s="67" t="s">
        <v>238</v>
      </c>
      <c r="B240" s="48" t="s">
        <v>46</v>
      </c>
      <c r="C240" s="46">
        <v>8</v>
      </c>
      <c r="D240" s="46"/>
      <c r="E240" s="46">
        <f t="shared" ref="E240:E250" si="26">C240*D240</f>
        <v>0</v>
      </c>
      <c r="F240" s="48"/>
      <c r="G240" s="46"/>
      <c r="H240" s="46">
        <f t="shared" ref="H240:H252" si="27">C240*G240</f>
        <v>0</v>
      </c>
      <c r="I240" s="47">
        <f t="shared" ref="I240:I254" si="28">E240+H240</f>
        <v>0</v>
      </c>
      <c r="J240" s="22"/>
      <c r="K240" s="16"/>
    </row>
    <row r="241" spans="1:11" x14ac:dyDescent="0.2">
      <c r="A241" s="67" t="s">
        <v>239</v>
      </c>
      <c r="B241" s="48" t="s">
        <v>46</v>
      </c>
      <c r="C241" s="46">
        <v>2</v>
      </c>
      <c r="D241" s="46"/>
      <c r="E241" s="46">
        <f t="shared" si="26"/>
        <v>0</v>
      </c>
      <c r="F241" s="48"/>
      <c r="G241" s="46"/>
      <c r="H241" s="46">
        <f>C241*G241</f>
        <v>0</v>
      </c>
      <c r="I241" s="47">
        <f>E241+H241</f>
        <v>0</v>
      </c>
      <c r="J241" s="22"/>
      <c r="K241" s="16"/>
    </row>
    <row r="242" spans="1:11" x14ac:dyDescent="0.2">
      <c r="A242" s="67" t="s">
        <v>112</v>
      </c>
      <c r="B242" s="48" t="s">
        <v>48</v>
      </c>
      <c r="C242" s="46">
        <v>5</v>
      </c>
      <c r="D242" s="46"/>
      <c r="E242" s="46"/>
      <c r="F242" s="68"/>
      <c r="G242" s="46"/>
      <c r="H242" s="46">
        <f>C242*G242</f>
        <v>0</v>
      </c>
      <c r="I242" s="47">
        <f>E242+H242</f>
        <v>0</v>
      </c>
      <c r="J242" s="22"/>
      <c r="K242" s="16"/>
    </row>
    <row r="243" spans="1:11" x14ac:dyDescent="0.2">
      <c r="A243" s="69" t="s">
        <v>155</v>
      </c>
      <c r="B243" s="48" t="s">
        <v>46</v>
      </c>
      <c r="C243" s="46">
        <v>32</v>
      </c>
      <c r="D243" s="46"/>
      <c r="E243" s="46">
        <f t="shared" si="26"/>
        <v>0</v>
      </c>
      <c r="F243" s="48"/>
      <c r="G243" s="46"/>
      <c r="H243" s="46">
        <f t="shared" si="27"/>
        <v>0</v>
      </c>
      <c r="I243" s="47">
        <f t="shared" si="28"/>
        <v>0</v>
      </c>
      <c r="J243" s="22"/>
      <c r="K243" s="16"/>
    </row>
    <row r="244" spans="1:11" x14ac:dyDescent="0.2">
      <c r="A244" s="67" t="s">
        <v>71</v>
      </c>
      <c r="B244" s="48" t="s">
        <v>46</v>
      </c>
      <c r="C244" s="46">
        <v>2</v>
      </c>
      <c r="D244" s="46"/>
      <c r="E244" s="46">
        <f t="shared" si="26"/>
        <v>0</v>
      </c>
      <c r="F244" s="48"/>
      <c r="G244" s="46"/>
      <c r="H244" s="46">
        <f t="shared" si="27"/>
        <v>0</v>
      </c>
      <c r="I244" s="47">
        <f t="shared" si="28"/>
        <v>0</v>
      </c>
      <c r="J244" s="22"/>
      <c r="K244" s="16"/>
    </row>
    <row r="245" spans="1:11" x14ac:dyDescent="0.2">
      <c r="A245" s="67" t="s">
        <v>113</v>
      </c>
      <c r="B245" s="48" t="s">
        <v>46</v>
      </c>
      <c r="C245" s="46">
        <v>2</v>
      </c>
      <c r="D245" s="46"/>
      <c r="E245" s="46">
        <f>C245*D245</f>
        <v>0</v>
      </c>
      <c r="F245" s="48"/>
      <c r="G245" s="46"/>
      <c r="H245" s="46">
        <f>C245*G245</f>
        <v>0</v>
      </c>
      <c r="I245" s="47">
        <f>E245+H245</f>
        <v>0</v>
      </c>
      <c r="J245" s="22"/>
      <c r="K245" s="16"/>
    </row>
    <row r="246" spans="1:11" x14ac:dyDescent="0.2">
      <c r="A246" s="67" t="s">
        <v>114</v>
      </c>
      <c r="B246" s="48" t="s">
        <v>46</v>
      </c>
      <c r="C246" s="46">
        <v>2</v>
      </c>
      <c r="D246" s="46"/>
      <c r="E246" s="46">
        <f>C246*D246</f>
        <v>0</v>
      </c>
      <c r="F246" s="48"/>
      <c r="G246" s="46"/>
      <c r="H246" s="46"/>
      <c r="I246" s="47">
        <f>E246+H246</f>
        <v>0</v>
      </c>
      <c r="J246" s="22"/>
      <c r="K246" s="16"/>
    </row>
    <row r="247" spans="1:11" x14ac:dyDescent="0.2">
      <c r="A247" s="67" t="s">
        <v>115</v>
      </c>
      <c r="B247" s="48" t="s">
        <v>46</v>
      </c>
      <c r="C247" s="46">
        <v>2</v>
      </c>
      <c r="D247" s="46"/>
      <c r="E247" s="46">
        <f>C247*D247</f>
        <v>0</v>
      </c>
      <c r="F247" s="48"/>
      <c r="G247" s="46"/>
      <c r="H247" s="46"/>
      <c r="I247" s="47">
        <f>E247+H247</f>
        <v>0</v>
      </c>
      <c r="J247" s="22"/>
      <c r="K247" s="16"/>
    </row>
    <row r="248" spans="1:11" x14ac:dyDescent="0.2">
      <c r="A248" s="67" t="s">
        <v>72</v>
      </c>
      <c r="B248" s="48" t="s">
        <v>46</v>
      </c>
      <c r="C248" s="46">
        <v>2</v>
      </c>
      <c r="D248" s="46"/>
      <c r="E248" s="46"/>
      <c r="F248" s="48"/>
      <c r="G248" s="46"/>
      <c r="H248" s="46">
        <f>C248*G248</f>
        <v>0</v>
      </c>
      <c r="I248" s="47">
        <f>E248+H248</f>
        <v>0</v>
      </c>
      <c r="J248" s="22"/>
      <c r="K248" s="16"/>
    </row>
    <row r="249" spans="1:11" x14ac:dyDescent="0.2">
      <c r="A249" s="67" t="s">
        <v>73</v>
      </c>
      <c r="B249" s="48" t="s">
        <v>46</v>
      </c>
      <c r="C249" s="46">
        <v>2</v>
      </c>
      <c r="D249" s="46"/>
      <c r="E249" s="46">
        <f t="shared" si="26"/>
        <v>0</v>
      </c>
      <c r="F249" s="49"/>
      <c r="G249" s="50"/>
      <c r="H249" s="46">
        <f t="shared" si="27"/>
        <v>0</v>
      </c>
      <c r="I249" s="47">
        <f t="shared" si="28"/>
        <v>0</v>
      </c>
      <c r="J249" s="22"/>
      <c r="K249" s="16"/>
    </row>
    <row r="250" spans="1:11" x14ac:dyDescent="0.2">
      <c r="A250" s="67" t="s">
        <v>74</v>
      </c>
      <c r="B250" s="48" t="s">
        <v>64</v>
      </c>
      <c r="C250" s="46">
        <v>4</v>
      </c>
      <c r="D250" s="46"/>
      <c r="E250" s="46">
        <f t="shared" si="26"/>
        <v>0</v>
      </c>
      <c r="F250" s="49"/>
      <c r="G250" s="50"/>
      <c r="H250" s="46">
        <f t="shared" si="27"/>
        <v>0</v>
      </c>
      <c r="I250" s="47">
        <f t="shared" si="28"/>
        <v>0</v>
      </c>
      <c r="J250" s="22"/>
      <c r="K250" s="16"/>
    </row>
    <row r="251" spans="1:11" x14ac:dyDescent="0.2">
      <c r="A251" s="67" t="s">
        <v>75</v>
      </c>
      <c r="B251" s="48" t="s">
        <v>64</v>
      </c>
      <c r="C251" s="46">
        <v>4</v>
      </c>
      <c r="D251" s="46"/>
      <c r="E251" s="46"/>
      <c r="F251" s="48"/>
      <c r="G251" s="46"/>
      <c r="H251" s="46">
        <f t="shared" si="27"/>
        <v>0</v>
      </c>
      <c r="I251" s="47">
        <f t="shared" si="28"/>
        <v>0</v>
      </c>
      <c r="J251" s="22"/>
      <c r="K251" s="16"/>
    </row>
    <row r="252" spans="1:11" x14ac:dyDescent="0.2">
      <c r="A252" s="67" t="s">
        <v>196</v>
      </c>
      <c r="B252" s="48" t="s">
        <v>46</v>
      </c>
      <c r="C252" s="46">
        <v>2</v>
      </c>
      <c r="D252" s="46"/>
      <c r="E252" s="46">
        <f>C252*D252</f>
        <v>0</v>
      </c>
      <c r="F252" s="48"/>
      <c r="G252" s="46"/>
      <c r="H252" s="46">
        <f t="shared" si="27"/>
        <v>0</v>
      </c>
      <c r="I252" s="47">
        <f t="shared" si="28"/>
        <v>0</v>
      </c>
      <c r="J252" s="22"/>
      <c r="K252" s="16"/>
    </row>
    <row r="253" spans="1:11" x14ac:dyDescent="0.2">
      <c r="A253" s="67" t="s">
        <v>44</v>
      </c>
      <c r="B253" s="48" t="s">
        <v>43</v>
      </c>
      <c r="C253" s="46">
        <v>1</v>
      </c>
      <c r="D253" s="46"/>
      <c r="E253" s="46">
        <f>C253*D253</f>
        <v>0</v>
      </c>
      <c r="F253" s="48"/>
      <c r="G253" s="46"/>
      <c r="H253" s="46"/>
      <c r="I253" s="47">
        <f t="shared" si="28"/>
        <v>0</v>
      </c>
      <c r="J253" s="22"/>
      <c r="K253" s="16"/>
    </row>
    <row r="254" spans="1:11" x14ac:dyDescent="0.2">
      <c r="A254" s="67" t="s">
        <v>77</v>
      </c>
      <c r="B254" s="48" t="s">
        <v>48</v>
      </c>
      <c r="C254" s="46">
        <v>6</v>
      </c>
      <c r="D254" s="46"/>
      <c r="E254" s="46"/>
      <c r="F254" s="68"/>
      <c r="G254" s="46"/>
      <c r="H254" s="46">
        <f>C254*G254</f>
        <v>0</v>
      </c>
      <c r="I254" s="47">
        <f t="shared" si="28"/>
        <v>0</v>
      </c>
      <c r="J254" s="22"/>
      <c r="K254" s="16"/>
    </row>
    <row r="255" spans="1:11" ht="15" x14ac:dyDescent="0.25">
      <c r="A255" s="55" t="s">
        <v>63</v>
      </c>
      <c r="B255" s="56"/>
      <c r="C255" s="57"/>
      <c r="D255" s="57"/>
      <c r="E255" s="57">
        <f>SUM(E240:E254)</f>
        <v>0</v>
      </c>
      <c r="F255" s="56"/>
      <c r="G255" s="57"/>
      <c r="H255" s="57">
        <f>SUM(H240:H254)</f>
        <v>0</v>
      </c>
      <c r="I255" s="58">
        <f>SUM(I240:I254)</f>
        <v>0</v>
      </c>
      <c r="J255" s="22"/>
      <c r="K255" s="16"/>
    </row>
    <row r="256" spans="1:11" x14ac:dyDescent="0.2">
      <c r="A256" s="89"/>
      <c r="B256" s="17"/>
      <c r="C256" s="18"/>
      <c r="D256" s="18"/>
      <c r="E256" s="18"/>
      <c r="F256" s="17"/>
      <c r="G256" s="18"/>
      <c r="H256" s="46"/>
      <c r="I256" s="47"/>
      <c r="J256" s="22"/>
      <c r="K256" s="16"/>
    </row>
    <row r="257" spans="1:11" ht="15" x14ac:dyDescent="0.25">
      <c r="A257" s="55" t="s">
        <v>11</v>
      </c>
      <c r="B257" s="56"/>
      <c r="C257" s="57"/>
      <c r="D257" s="57"/>
      <c r="E257" s="57"/>
      <c r="F257" s="56"/>
      <c r="G257" s="57"/>
      <c r="H257" s="57"/>
      <c r="I257" s="58"/>
      <c r="J257" s="22"/>
      <c r="K257" s="16"/>
    </row>
    <row r="258" spans="1:11" x14ac:dyDescent="0.2">
      <c r="A258" s="67" t="s">
        <v>250</v>
      </c>
      <c r="B258" s="48" t="s">
        <v>64</v>
      </c>
      <c r="C258" s="46">
        <v>60</v>
      </c>
      <c r="D258" s="46"/>
      <c r="E258" s="46">
        <f>C258*D258</f>
        <v>0</v>
      </c>
      <c r="F258" s="48"/>
      <c r="G258" s="46"/>
      <c r="H258" s="46"/>
      <c r="I258" s="47">
        <f t="shared" ref="I258:I282" si="29">E258+H258</f>
        <v>0</v>
      </c>
      <c r="J258" s="21"/>
      <c r="K258" s="16"/>
    </row>
    <row r="259" spans="1:11" x14ac:dyDescent="0.2">
      <c r="A259" s="67" t="s">
        <v>251</v>
      </c>
      <c r="B259" s="48" t="s">
        <v>64</v>
      </c>
      <c r="C259" s="46">
        <v>361</v>
      </c>
      <c r="D259" s="46"/>
      <c r="E259" s="46">
        <f>C259*D259</f>
        <v>0</v>
      </c>
      <c r="F259" s="48"/>
      <c r="G259" s="46"/>
      <c r="H259" s="46"/>
      <c r="I259" s="47">
        <f t="shared" si="29"/>
        <v>0</v>
      </c>
      <c r="J259" s="21"/>
      <c r="K259" s="16"/>
    </row>
    <row r="260" spans="1:11" x14ac:dyDescent="0.2">
      <c r="A260" s="67" t="s">
        <v>60</v>
      </c>
      <c r="B260" s="48" t="s">
        <v>46</v>
      </c>
      <c r="C260" s="46">
        <v>10</v>
      </c>
      <c r="D260" s="46"/>
      <c r="E260" s="46"/>
      <c r="F260" s="48"/>
      <c r="G260" s="46"/>
      <c r="H260" s="46">
        <f t="shared" ref="H260:H265" si="30">C260*G260</f>
        <v>0</v>
      </c>
      <c r="I260" s="47">
        <f t="shared" si="29"/>
        <v>0</v>
      </c>
      <c r="J260" s="21"/>
      <c r="K260" s="16"/>
    </row>
    <row r="261" spans="1:11" x14ac:dyDescent="0.2">
      <c r="A261" s="67" t="s">
        <v>75</v>
      </c>
      <c r="B261" s="48" t="s">
        <v>64</v>
      </c>
      <c r="C261" s="46">
        <v>315</v>
      </c>
      <c r="D261" s="46"/>
      <c r="E261" s="46"/>
      <c r="F261" s="48"/>
      <c r="G261" s="46"/>
      <c r="H261" s="46">
        <f t="shared" si="30"/>
        <v>0</v>
      </c>
      <c r="I261" s="47">
        <f t="shared" si="29"/>
        <v>0</v>
      </c>
      <c r="J261" s="21"/>
      <c r="K261" s="16"/>
    </row>
    <row r="262" spans="1:11" x14ac:dyDescent="0.2">
      <c r="A262" s="67" t="s">
        <v>78</v>
      </c>
      <c r="B262" s="48" t="s">
        <v>64</v>
      </c>
      <c r="C262" s="46">
        <v>48</v>
      </c>
      <c r="D262" s="46"/>
      <c r="E262" s="46"/>
      <c r="F262" s="48"/>
      <c r="G262" s="46"/>
      <c r="H262" s="46">
        <f t="shared" si="30"/>
        <v>0</v>
      </c>
      <c r="I262" s="47">
        <f t="shared" si="29"/>
        <v>0</v>
      </c>
      <c r="J262" s="21"/>
      <c r="K262" s="16"/>
    </row>
    <row r="263" spans="1:11" x14ac:dyDescent="0.2">
      <c r="A263" s="67" t="s">
        <v>79</v>
      </c>
      <c r="B263" s="48" t="s">
        <v>64</v>
      </c>
      <c r="C263" s="46">
        <v>12</v>
      </c>
      <c r="D263" s="46"/>
      <c r="E263" s="46"/>
      <c r="F263" s="48"/>
      <c r="G263" s="46"/>
      <c r="H263" s="46">
        <f t="shared" si="30"/>
        <v>0</v>
      </c>
      <c r="I263" s="47">
        <f t="shared" si="29"/>
        <v>0</v>
      </c>
      <c r="J263" s="21"/>
      <c r="K263" s="16"/>
    </row>
    <row r="264" spans="1:11" x14ac:dyDescent="0.2">
      <c r="A264" s="67" t="s">
        <v>116</v>
      </c>
      <c r="B264" s="48" t="s">
        <v>46</v>
      </c>
      <c r="C264" s="46">
        <v>16</v>
      </c>
      <c r="D264" s="46"/>
      <c r="E264" s="46"/>
      <c r="F264" s="48"/>
      <c r="G264" s="46"/>
      <c r="H264" s="46">
        <f t="shared" si="30"/>
        <v>0</v>
      </c>
      <c r="I264" s="47">
        <f t="shared" si="29"/>
        <v>0</v>
      </c>
      <c r="J264" s="21"/>
      <c r="K264" s="16"/>
    </row>
    <row r="265" spans="1:11" x14ac:dyDescent="0.2">
      <c r="A265" s="67" t="s">
        <v>286</v>
      </c>
      <c r="B265" s="48" t="s">
        <v>46</v>
      </c>
      <c r="C265" s="46">
        <v>2</v>
      </c>
      <c r="D265" s="46"/>
      <c r="E265" s="46"/>
      <c r="F265" s="17"/>
      <c r="G265" s="18"/>
      <c r="H265" s="46">
        <f t="shared" si="30"/>
        <v>0</v>
      </c>
      <c r="I265" s="47">
        <f t="shared" si="29"/>
        <v>0</v>
      </c>
      <c r="J265" s="21"/>
      <c r="K265" s="16"/>
    </row>
    <row r="266" spans="1:11" x14ac:dyDescent="0.2">
      <c r="A266" s="67" t="s">
        <v>66</v>
      </c>
      <c r="B266" s="48" t="s">
        <v>64</v>
      </c>
      <c r="C266" s="46">
        <v>423</v>
      </c>
      <c r="D266" s="46"/>
      <c r="E266" s="46">
        <f>C266*D266</f>
        <v>0</v>
      </c>
      <c r="F266" s="48"/>
      <c r="G266" s="46"/>
      <c r="H266" s="46"/>
      <c r="I266" s="47">
        <f t="shared" si="29"/>
        <v>0</v>
      </c>
      <c r="J266" s="21"/>
      <c r="K266" s="16"/>
    </row>
    <row r="267" spans="1:11" x14ac:dyDescent="0.2">
      <c r="A267" s="67" t="s">
        <v>275</v>
      </c>
      <c r="B267" s="48" t="s">
        <v>64</v>
      </c>
      <c r="C267" s="46">
        <v>92</v>
      </c>
      <c r="D267" s="46"/>
      <c r="E267" s="46">
        <f>C267*D267</f>
        <v>0</v>
      </c>
      <c r="F267" s="48"/>
      <c r="G267" s="46"/>
      <c r="H267" s="46"/>
      <c r="I267" s="47">
        <f>E267+H267</f>
        <v>0</v>
      </c>
      <c r="J267" s="21"/>
      <c r="K267" s="16"/>
    </row>
    <row r="268" spans="1:11" x14ac:dyDescent="0.2">
      <c r="A268" s="41" t="s">
        <v>81</v>
      </c>
      <c r="B268" s="44" t="s">
        <v>46</v>
      </c>
      <c r="C268" s="45">
        <v>24</v>
      </c>
      <c r="D268" s="45"/>
      <c r="E268" s="45"/>
      <c r="F268" s="45"/>
      <c r="G268" s="45"/>
      <c r="H268" s="46">
        <f>C268*G268</f>
        <v>0</v>
      </c>
      <c r="I268" s="47">
        <f t="shared" si="29"/>
        <v>0</v>
      </c>
      <c r="J268" s="21"/>
      <c r="K268" s="16"/>
    </row>
    <row r="269" spans="1:11" x14ac:dyDescent="0.2">
      <c r="A269" s="67" t="s">
        <v>75</v>
      </c>
      <c r="B269" s="48" t="s">
        <v>64</v>
      </c>
      <c r="C269" s="46">
        <v>367</v>
      </c>
      <c r="D269" s="46"/>
      <c r="E269" s="46"/>
      <c r="F269" s="48"/>
      <c r="G269" s="46"/>
      <c r="H269" s="46">
        <f>C269*G269</f>
        <v>0</v>
      </c>
      <c r="I269" s="47">
        <f t="shared" si="29"/>
        <v>0</v>
      </c>
      <c r="J269" s="21"/>
      <c r="K269" s="16"/>
    </row>
    <row r="270" spans="1:11" x14ac:dyDescent="0.2">
      <c r="A270" s="67" t="s">
        <v>78</v>
      </c>
      <c r="B270" s="48" t="s">
        <v>64</v>
      </c>
      <c r="C270" s="46">
        <v>48</v>
      </c>
      <c r="D270" s="46"/>
      <c r="E270" s="46"/>
      <c r="F270" s="48"/>
      <c r="G270" s="46"/>
      <c r="H270" s="46">
        <f>C270*G270</f>
        <v>0</v>
      </c>
      <c r="I270" s="47">
        <f t="shared" si="29"/>
        <v>0</v>
      </c>
      <c r="J270" s="21"/>
      <c r="K270" s="16"/>
    </row>
    <row r="271" spans="1:11" x14ac:dyDescent="0.2">
      <c r="A271" s="67" t="s">
        <v>79</v>
      </c>
      <c r="B271" s="48" t="s">
        <v>64</v>
      </c>
      <c r="C271" s="46">
        <v>24</v>
      </c>
      <c r="D271" s="46"/>
      <c r="E271" s="46"/>
      <c r="F271" s="48"/>
      <c r="G271" s="46"/>
      <c r="H271" s="46">
        <f>C271*G271</f>
        <v>0</v>
      </c>
      <c r="I271" s="47">
        <f>E271+H271</f>
        <v>0</v>
      </c>
      <c r="J271" s="21"/>
      <c r="K271" s="16"/>
    </row>
    <row r="272" spans="1:11" x14ac:dyDescent="0.2">
      <c r="A272" s="67" t="s">
        <v>249</v>
      </c>
      <c r="B272" s="48" t="s">
        <v>64</v>
      </c>
      <c r="C272" s="46">
        <v>4</v>
      </c>
      <c r="D272" s="46"/>
      <c r="E272" s="46"/>
      <c r="F272" s="48"/>
      <c r="G272" s="46"/>
      <c r="H272" s="46">
        <f>C272*G272</f>
        <v>0</v>
      </c>
      <c r="I272" s="47">
        <f>E272+H272</f>
        <v>0</v>
      </c>
      <c r="J272" s="21"/>
      <c r="K272" s="16"/>
    </row>
    <row r="273" spans="1:11" x14ac:dyDescent="0.2">
      <c r="A273" s="67" t="s">
        <v>86</v>
      </c>
      <c r="B273" s="48" t="s">
        <v>64</v>
      </c>
      <c r="C273" s="46">
        <v>224</v>
      </c>
      <c r="D273" s="46"/>
      <c r="E273" s="46">
        <f>C273*D273</f>
        <v>0</v>
      </c>
      <c r="F273" s="48"/>
      <c r="G273" s="46"/>
      <c r="H273" s="46">
        <f t="shared" ref="H273:H281" si="31">C273*G273</f>
        <v>0</v>
      </c>
      <c r="I273" s="47">
        <f t="shared" si="29"/>
        <v>0</v>
      </c>
      <c r="J273" s="21"/>
      <c r="K273" s="16"/>
    </row>
    <row r="274" spans="1:11" x14ac:dyDescent="0.2">
      <c r="A274" s="41" t="s">
        <v>254</v>
      </c>
      <c r="B274" s="44" t="s">
        <v>46</v>
      </c>
      <c r="C274" s="45">
        <v>4</v>
      </c>
      <c r="D274" s="45"/>
      <c r="E274" s="45"/>
      <c r="F274" s="45"/>
      <c r="G274" s="45"/>
      <c r="H274" s="46">
        <f t="shared" si="31"/>
        <v>0</v>
      </c>
      <c r="I274" s="47">
        <f t="shared" si="29"/>
        <v>0</v>
      </c>
      <c r="J274" s="21"/>
      <c r="K274" s="16"/>
    </row>
    <row r="275" spans="1:11" x14ac:dyDescent="0.2">
      <c r="A275" s="41" t="s">
        <v>88</v>
      </c>
      <c r="B275" s="48" t="s">
        <v>46</v>
      </c>
      <c r="C275" s="46">
        <v>8</v>
      </c>
      <c r="D275" s="46"/>
      <c r="E275" s="46"/>
      <c r="F275" s="45"/>
      <c r="G275" s="45"/>
      <c r="H275" s="46">
        <f t="shared" si="31"/>
        <v>0</v>
      </c>
      <c r="I275" s="47">
        <f t="shared" si="29"/>
        <v>0</v>
      </c>
      <c r="J275" s="21"/>
      <c r="K275" s="16"/>
    </row>
    <row r="276" spans="1:11" x14ac:dyDescent="0.2">
      <c r="A276" s="67" t="s">
        <v>187</v>
      </c>
      <c r="B276" s="48" t="s">
        <v>46</v>
      </c>
      <c r="C276" s="46">
        <v>2</v>
      </c>
      <c r="D276" s="46"/>
      <c r="E276" s="46"/>
      <c r="F276" s="48"/>
      <c r="G276" s="46"/>
      <c r="H276" s="46">
        <f t="shared" si="31"/>
        <v>0</v>
      </c>
      <c r="I276" s="47">
        <f t="shared" si="29"/>
        <v>0</v>
      </c>
      <c r="J276" s="21"/>
      <c r="K276" s="16"/>
    </row>
    <row r="277" spans="1:11" x14ac:dyDescent="0.2">
      <c r="A277" s="42" t="s">
        <v>89</v>
      </c>
      <c r="B277" s="44" t="s">
        <v>64</v>
      </c>
      <c r="C277" s="45">
        <v>200</v>
      </c>
      <c r="D277" s="45"/>
      <c r="E277" s="45"/>
      <c r="F277" s="45"/>
      <c r="G277" s="45"/>
      <c r="H277" s="46">
        <f t="shared" si="31"/>
        <v>0</v>
      </c>
      <c r="I277" s="47">
        <f t="shared" si="29"/>
        <v>0</v>
      </c>
      <c r="J277" s="21"/>
      <c r="K277" s="16"/>
    </row>
    <row r="278" spans="1:11" x14ac:dyDescent="0.2">
      <c r="A278" s="43" t="s">
        <v>189</v>
      </c>
      <c r="B278" s="44" t="s">
        <v>243</v>
      </c>
      <c r="C278" s="45">
        <v>100</v>
      </c>
      <c r="D278" s="45"/>
      <c r="E278" s="45"/>
      <c r="F278" s="45"/>
      <c r="G278" s="45"/>
      <c r="H278" s="46">
        <f t="shared" si="31"/>
        <v>0</v>
      </c>
      <c r="I278" s="47">
        <f t="shared" si="29"/>
        <v>0</v>
      </c>
      <c r="J278" s="21"/>
      <c r="K278" s="16"/>
    </row>
    <row r="279" spans="1:11" x14ac:dyDescent="0.2">
      <c r="A279" s="67" t="s">
        <v>256</v>
      </c>
      <c r="B279" s="48" t="s">
        <v>64</v>
      </c>
      <c r="C279" s="46">
        <v>3</v>
      </c>
      <c r="D279" s="70"/>
      <c r="E279" s="46"/>
      <c r="F279" s="48"/>
      <c r="G279" s="46"/>
      <c r="H279" s="46">
        <f t="shared" si="31"/>
        <v>0</v>
      </c>
      <c r="I279" s="47">
        <f t="shared" si="29"/>
        <v>0</v>
      </c>
      <c r="J279" s="21"/>
      <c r="K279" s="16"/>
    </row>
    <row r="280" spans="1:11" x14ac:dyDescent="0.2">
      <c r="A280" s="67" t="s">
        <v>90</v>
      </c>
      <c r="B280" s="48" t="s">
        <v>46</v>
      </c>
      <c r="C280" s="46">
        <v>3</v>
      </c>
      <c r="D280" s="46"/>
      <c r="E280" s="46">
        <f>C280*D280</f>
        <v>0</v>
      </c>
      <c r="F280" s="48"/>
      <c r="G280" s="46"/>
      <c r="H280" s="46">
        <f t="shared" si="31"/>
        <v>0</v>
      </c>
      <c r="I280" s="47">
        <f t="shared" si="29"/>
        <v>0</v>
      </c>
      <c r="J280" s="21"/>
      <c r="K280" s="16"/>
    </row>
    <row r="281" spans="1:11" x14ac:dyDescent="0.2">
      <c r="A281" s="67" t="s">
        <v>247</v>
      </c>
      <c r="B281" s="48" t="s">
        <v>46</v>
      </c>
      <c r="C281" s="46">
        <v>3</v>
      </c>
      <c r="D281" s="46"/>
      <c r="E281" s="46"/>
      <c r="F281" s="48"/>
      <c r="G281" s="46"/>
      <c r="H281" s="46">
        <f t="shared" si="31"/>
        <v>0</v>
      </c>
      <c r="I281" s="47">
        <f t="shared" si="29"/>
        <v>0</v>
      </c>
      <c r="J281" s="21"/>
      <c r="K281" s="16"/>
    </row>
    <row r="282" spans="1:11" x14ac:dyDescent="0.2">
      <c r="A282" s="67" t="s">
        <v>44</v>
      </c>
      <c r="B282" s="48" t="s">
        <v>43</v>
      </c>
      <c r="C282" s="46">
        <v>1</v>
      </c>
      <c r="D282" s="46"/>
      <c r="E282" s="46">
        <f>C282*D282</f>
        <v>0</v>
      </c>
      <c r="F282" s="48"/>
      <c r="G282" s="46"/>
      <c r="H282" s="46"/>
      <c r="I282" s="47">
        <f t="shared" si="29"/>
        <v>0</v>
      </c>
      <c r="J282" s="21"/>
      <c r="K282" s="16"/>
    </row>
    <row r="283" spans="1:11" ht="15" x14ac:dyDescent="0.25">
      <c r="A283" s="55" t="s">
        <v>68</v>
      </c>
      <c r="B283" s="56"/>
      <c r="C283" s="57"/>
      <c r="D283" s="57"/>
      <c r="E283" s="57">
        <f>SUM(E258:E282)</f>
        <v>0</v>
      </c>
      <c r="F283" s="56"/>
      <c r="G283" s="57"/>
      <c r="H283" s="57">
        <f>SUM(H258:H282)</f>
        <v>0</v>
      </c>
      <c r="I283" s="58">
        <f>SUM(I258:I282)</f>
        <v>0</v>
      </c>
      <c r="J283" s="22"/>
      <c r="K283" s="16"/>
    </row>
    <row r="284" spans="1:11" ht="15" x14ac:dyDescent="0.25">
      <c r="A284" s="55" t="s">
        <v>117</v>
      </c>
      <c r="B284" s="56"/>
      <c r="C284" s="57"/>
      <c r="D284" s="57"/>
      <c r="E284" s="57"/>
      <c r="F284" s="56"/>
      <c r="G284" s="57"/>
      <c r="H284" s="57"/>
      <c r="I284" s="58"/>
      <c r="J284" s="22"/>
      <c r="K284" s="16"/>
    </row>
    <row r="285" spans="1:11" ht="15" x14ac:dyDescent="0.25">
      <c r="A285" s="55" t="s">
        <v>10</v>
      </c>
      <c r="B285" s="56"/>
      <c r="C285" s="57"/>
      <c r="D285" s="57"/>
      <c r="E285" s="57"/>
      <c r="F285" s="56"/>
      <c r="G285" s="57"/>
      <c r="H285" s="57"/>
      <c r="I285" s="58"/>
      <c r="J285" s="22"/>
      <c r="K285" s="16"/>
    </row>
    <row r="286" spans="1:11" x14ac:dyDescent="0.2">
      <c r="A286" s="59" t="s">
        <v>8</v>
      </c>
      <c r="B286" s="60" t="s">
        <v>34</v>
      </c>
      <c r="C286" s="61" t="s">
        <v>35</v>
      </c>
      <c r="D286" s="61" t="s">
        <v>36</v>
      </c>
      <c r="E286" s="61" t="s">
        <v>37</v>
      </c>
      <c r="F286" s="60" t="s">
        <v>38</v>
      </c>
      <c r="G286" s="61" t="s">
        <v>39</v>
      </c>
      <c r="H286" s="61" t="s">
        <v>40</v>
      </c>
      <c r="I286" s="62" t="s">
        <v>41</v>
      </c>
      <c r="J286" s="22"/>
      <c r="K286" s="16"/>
    </row>
    <row r="287" spans="1:11" x14ac:dyDescent="0.2">
      <c r="A287" s="67" t="s">
        <v>238</v>
      </c>
      <c r="B287" s="48" t="s">
        <v>46</v>
      </c>
      <c r="C287" s="46">
        <v>2</v>
      </c>
      <c r="D287" s="46"/>
      <c r="E287" s="46">
        <f>C287*D287</f>
        <v>0</v>
      </c>
      <c r="F287" s="48"/>
      <c r="G287" s="46"/>
      <c r="H287" s="46">
        <f t="shared" ref="H287:H294" si="32">C287*G287</f>
        <v>0</v>
      </c>
      <c r="I287" s="47">
        <f t="shared" ref="I287:I296" si="33">E287+H287</f>
        <v>0</v>
      </c>
      <c r="J287" s="22"/>
      <c r="K287" s="16"/>
    </row>
    <row r="288" spans="1:11" x14ac:dyDescent="0.2">
      <c r="A288" s="67" t="s">
        <v>118</v>
      </c>
      <c r="B288" s="48" t="s">
        <v>46</v>
      </c>
      <c r="C288" s="46">
        <v>8</v>
      </c>
      <c r="D288" s="46"/>
      <c r="E288" s="46">
        <f>C288*D288</f>
        <v>0</v>
      </c>
      <c r="F288" s="48"/>
      <c r="G288" s="46"/>
      <c r="H288" s="46">
        <f t="shared" si="32"/>
        <v>0</v>
      </c>
      <c r="I288" s="47">
        <f t="shared" si="33"/>
        <v>0</v>
      </c>
      <c r="J288" s="22"/>
      <c r="K288" s="16"/>
    </row>
    <row r="289" spans="1:11" x14ac:dyDescent="0.2">
      <c r="A289" s="67" t="s">
        <v>71</v>
      </c>
      <c r="B289" s="48" t="s">
        <v>46</v>
      </c>
      <c r="C289" s="46">
        <v>1</v>
      </c>
      <c r="D289" s="46"/>
      <c r="E289" s="46">
        <f>C289*D289</f>
        <v>0</v>
      </c>
      <c r="F289" s="48"/>
      <c r="G289" s="46"/>
      <c r="H289" s="46">
        <f t="shared" si="32"/>
        <v>0</v>
      </c>
      <c r="I289" s="47">
        <f>E289+H289</f>
        <v>0</v>
      </c>
      <c r="J289" s="22"/>
      <c r="K289" s="16"/>
    </row>
    <row r="290" spans="1:11" x14ac:dyDescent="0.2">
      <c r="A290" s="67" t="s">
        <v>72</v>
      </c>
      <c r="B290" s="48" t="s">
        <v>46</v>
      </c>
      <c r="C290" s="46">
        <v>1</v>
      </c>
      <c r="D290" s="46"/>
      <c r="E290" s="46"/>
      <c r="F290" s="48"/>
      <c r="G290" s="46"/>
      <c r="H290" s="46">
        <f t="shared" si="32"/>
        <v>0</v>
      </c>
      <c r="I290" s="47">
        <f>E290+H290</f>
        <v>0</v>
      </c>
      <c r="J290" s="22"/>
      <c r="K290" s="16"/>
    </row>
    <row r="291" spans="1:11" x14ac:dyDescent="0.2">
      <c r="A291" s="67" t="s">
        <v>73</v>
      </c>
      <c r="B291" s="48" t="s">
        <v>46</v>
      </c>
      <c r="C291" s="46">
        <v>1</v>
      </c>
      <c r="D291" s="46"/>
      <c r="E291" s="46">
        <f>C291*D291</f>
        <v>0</v>
      </c>
      <c r="F291" s="49"/>
      <c r="G291" s="50"/>
      <c r="H291" s="46">
        <f t="shared" si="32"/>
        <v>0</v>
      </c>
      <c r="I291" s="47">
        <f>E291+H291</f>
        <v>0</v>
      </c>
      <c r="J291" s="22"/>
      <c r="K291" s="16"/>
    </row>
    <row r="292" spans="1:11" x14ac:dyDescent="0.2">
      <c r="A292" s="67" t="s">
        <v>74</v>
      </c>
      <c r="B292" s="48" t="s">
        <v>64</v>
      </c>
      <c r="C292" s="46">
        <v>2</v>
      </c>
      <c r="D292" s="46"/>
      <c r="E292" s="46">
        <f>C292*D292</f>
        <v>0</v>
      </c>
      <c r="F292" s="49"/>
      <c r="G292" s="50"/>
      <c r="H292" s="46">
        <f t="shared" si="32"/>
        <v>0</v>
      </c>
      <c r="I292" s="47">
        <f>E292+H292</f>
        <v>0</v>
      </c>
      <c r="J292" s="22"/>
      <c r="K292" s="16"/>
    </row>
    <row r="293" spans="1:11" x14ac:dyDescent="0.2">
      <c r="A293" s="67" t="s">
        <v>75</v>
      </c>
      <c r="B293" s="48" t="s">
        <v>64</v>
      </c>
      <c r="C293" s="46">
        <v>2</v>
      </c>
      <c r="D293" s="46"/>
      <c r="E293" s="46"/>
      <c r="F293" s="48"/>
      <c r="G293" s="46"/>
      <c r="H293" s="46">
        <f t="shared" si="32"/>
        <v>0</v>
      </c>
      <c r="I293" s="47">
        <f>E293+H293</f>
        <v>0</v>
      </c>
      <c r="J293" s="22"/>
      <c r="K293" s="16"/>
    </row>
    <row r="294" spans="1:11" x14ac:dyDescent="0.2">
      <c r="A294" s="69" t="s">
        <v>197</v>
      </c>
      <c r="B294" s="48" t="s">
        <v>46</v>
      </c>
      <c r="C294" s="46">
        <v>1</v>
      </c>
      <c r="D294" s="46"/>
      <c r="E294" s="46">
        <f>C294*D294</f>
        <v>0</v>
      </c>
      <c r="F294" s="48"/>
      <c r="G294" s="46"/>
      <c r="H294" s="46">
        <f t="shared" si="32"/>
        <v>0</v>
      </c>
      <c r="I294" s="47">
        <f t="shared" si="33"/>
        <v>0</v>
      </c>
      <c r="J294" s="22"/>
      <c r="K294" s="16"/>
    </row>
    <row r="295" spans="1:11" x14ac:dyDescent="0.2">
      <c r="A295" s="67" t="s">
        <v>44</v>
      </c>
      <c r="B295" s="48" t="s">
        <v>43</v>
      </c>
      <c r="C295" s="46">
        <v>1</v>
      </c>
      <c r="D295" s="46"/>
      <c r="E295" s="46">
        <f>C295*D295</f>
        <v>0</v>
      </c>
      <c r="F295" s="48"/>
      <c r="G295" s="46"/>
      <c r="H295" s="46"/>
      <c r="I295" s="47">
        <f t="shared" si="33"/>
        <v>0</v>
      </c>
      <c r="J295" s="22"/>
      <c r="K295" s="16"/>
    </row>
    <row r="296" spans="1:11" x14ac:dyDescent="0.2">
      <c r="A296" s="67" t="s">
        <v>77</v>
      </c>
      <c r="B296" s="48" t="s">
        <v>48</v>
      </c>
      <c r="C296" s="46">
        <v>2</v>
      </c>
      <c r="D296" s="46"/>
      <c r="E296" s="46"/>
      <c r="F296" s="68"/>
      <c r="G296" s="46"/>
      <c r="H296" s="46">
        <f>C296*G296</f>
        <v>0</v>
      </c>
      <c r="I296" s="47">
        <f t="shared" si="33"/>
        <v>0</v>
      </c>
      <c r="J296" s="22"/>
      <c r="K296" s="16"/>
    </row>
    <row r="297" spans="1:11" ht="15" x14ac:dyDescent="0.25">
      <c r="A297" s="55" t="s">
        <v>63</v>
      </c>
      <c r="B297" s="56"/>
      <c r="C297" s="57"/>
      <c r="D297" s="57"/>
      <c r="E297" s="57">
        <f>SUM(E287:E296)</f>
        <v>0</v>
      </c>
      <c r="F297" s="56"/>
      <c r="G297" s="57"/>
      <c r="H297" s="57">
        <f>SUM(H287:H296)</f>
        <v>0</v>
      </c>
      <c r="I297" s="58">
        <f>SUM(I287:I296)</f>
        <v>0</v>
      </c>
      <c r="J297" s="22"/>
      <c r="K297" s="16"/>
    </row>
    <row r="298" spans="1:11" x14ac:dyDescent="0.2">
      <c r="A298" s="67"/>
      <c r="B298" s="48"/>
      <c r="C298" s="46"/>
      <c r="D298" s="46"/>
      <c r="E298" s="46"/>
      <c r="F298" s="48"/>
      <c r="G298" s="46"/>
      <c r="H298" s="46"/>
      <c r="I298" s="47"/>
      <c r="J298" s="22"/>
      <c r="K298" s="16"/>
    </row>
    <row r="299" spans="1:11" ht="15" x14ac:dyDescent="0.25">
      <c r="A299" s="55" t="s">
        <v>11</v>
      </c>
      <c r="B299" s="56"/>
      <c r="C299" s="57"/>
      <c r="D299" s="57"/>
      <c r="E299" s="57"/>
      <c r="F299" s="56"/>
      <c r="G299" s="57"/>
      <c r="H299" s="57"/>
      <c r="I299" s="58"/>
      <c r="J299" s="22"/>
      <c r="K299" s="16"/>
    </row>
    <row r="300" spans="1:11" x14ac:dyDescent="0.2">
      <c r="A300" s="67" t="s">
        <v>251</v>
      </c>
      <c r="B300" s="48" t="s">
        <v>64</v>
      </c>
      <c r="C300" s="46">
        <v>92</v>
      </c>
      <c r="D300" s="46"/>
      <c r="E300" s="46">
        <f>C300*D300</f>
        <v>0</v>
      </c>
      <c r="F300" s="48"/>
      <c r="G300" s="46"/>
      <c r="H300" s="46"/>
      <c r="I300" s="47">
        <f t="shared" ref="I300:I322" si="34">E300+H300</f>
        <v>0</v>
      </c>
      <c r="J300" s="22"/>
      <c r="K300" s="16"/>
    </row>
    <row r="301" spans="1:11" x14ac:dyDescent="0.2">
      <c r="A301" s="67" t="s">
        <v>60</v>
      </c>
      <c r="B301" s="48" t="s">
        <v>46</v>
      </c>
      <c r="C301" s="46">
        <v>2</v>
      </c>
      <c r="D301" s="46"/>
      <c r="E301" s="46"/>
      <c r="F301" s="48"/>
      <c r="G301" s="46"/>
      <c r="H301" s="46">
        <f>C301*G301</f>
        <v>0</v>
      </c>
      <c r="I301" s="47">
        <f t="shared" si="34"/>
        <v>0</v>
      </c>
      <c r="J301" s="22"/>
      <c r="K301" s="16"/>
    </row>
    <row r="302" spans="1:11" x14ac:dyDescent="0.2">
      <c r="A302" s="67" t="s">
        <v>75</v>
      </c>
      <c r="B302" s="48" t="s">
        <v>64</v>
      </c>
      <c r="C302" s="46">
        <v>71</v>
      </c>
      <c r="D302" s="46"/>
      <c r="E302" s="46"/>
      <c r="F302" s="48"/>
      <c r="G302" s="46"/>
      <c r="H302" s="46">
        <f>C302*G302</f>
        <v>0</v>
      </c>
      <c r="I302" s="47">
        <f t="shared" si="34"/>
        <v>0</v>
      </c>
      <c r="J302" s="22"/>
      <c r="K302" s="16"/>
    </row>
    <row r="303" spans="1:11" x14ac:dyDescent="0.2">
      <c r="A303" s="67" t="s">
        <v>79</v>
      </c>
      <c r="B303" s="48" t="s">
        <v>64</v>
      </c>
      <c r="C303" s="46">
        <v>14</v>
      </c>
      <c r="D303" s="46"/>
      <c r="E303" s="46"/>
      <c r="F303" s="48"/>
      <c r="G303" s="46"/>
      <c r="H303" s="46">
        <f>C303*G303</f>
        <v>0</v>
      </c>
      <c r="I303" s="47">
        <f t="shared" si="34"/>
        <v>0</v>
      </c>
      <c r="J303" s="22"/>
      <c r="K303" s="16"/>
    </row>
    <row r="304" spans="1:11" x14ac:dyDescent="0.2">
      <c r="A304" s="67" t="s">
        <v>80</v>
      </c>
      <c r="B304" s="48" t="s">
        <v>46</v>
      </c>
      <c r="C304" s="46">
        <v>2</v>
      </c>
      <c r="D304" s="46"/>
      <c r="E304" s="46"/>
      <c r="F304" s="48"/>
      <c r="G304" s="46"/>
      <c r="H304" s="46">
        <f>C304*G304</f>
        <v>0</v>
      </c>
      <c r="I304" s="47">
        <f t="shared" si="34"/>
        <v>0</v>
      </c>
      <c r="J304" s="22"/>
      <c r="K304" s="16"/>
    </row>
    <row r="305" spans="1:11" x14ac:dyDescent="0.2">
      <c r="A305" s="67" t="s">
        <v>66</v>
      </c>
      <c r="B305" s="48" t="s">
        <v>64</v>
      </c>
      <c r="C305" s="46">
        <v>92</v>
      </c>
      <c r="D305" s="46"/>
      <c r="E305" s="46">
        <f>C305*D305</f>
        <v>0</v>
      </c>
      <c r="F305" s="48"/>
      <c r="G305" s="46"/>
      <c r="H305" s="46"/>
      <c r="I305" s="47">
        <f t="shared" si="34"/>
        <v>0</v>
      </c>
      <c r="J305" s="22"/>
      <c r="K305" s="16"/>
    </row>
    <row r="306" spans="1:11" x14ac:dyDescent="0.2">
      <c r="A306" s="41" t="s">
        <v>81</v>
      </c>
      <c r="B306" s="44" t="s">
        <v>46</v>
      </c>
      <c r="C306" s="45">
        <v>4</v>
      </c>
      <c r="D306" s="45"/>
      <c r="E306" s="45"/>
      <c r="F306" s="45"/>
      <c r="G306" s="45"/>
      <c r="H306" s="46">
        <f t="shared" ref="H306:H318" si="35">C306*G306</f>
        <v>0</v>
      </c>
      <c r="I306" s="47">
        <f t="shared" si="34"/>
        <v>0</v>
      </c>
      <c r="J306" s="22"/>
      <c r="K306" s="16"/>
    </row>
    <row r="307" spans="1:11" x14ac:dyDescent="0.2">
      <c r="A307" s="67" t="s">
        <v>75</v>
      </c>
      <c r="B307" s="48" t="s">
        <v>64</v>
      </c>
      <c r="C307" s="46">
        <v>71</v>
      </c>
      <c r="D307" s="46"/>
      <c r="E307" s="46"/>
      <c r="F307" s="48"/>
      <c r="G307" s="46"/>
      <c r="H307" s="46">
        <f t="shared" si="35"/>
        <v>0</v>
      </c>
      <c r="I307" s="47">
        <f t="shared" si="34"/>
        <v>0</v>
      </c>
      <c r="J307" s="22"/>
      <c r="K307" s="16"/>
    </row>
    <row r="308" spans="1:11" x14ac:dyDescent="0.2">
      <c r="A308" s="67" t="s">
        <v>79</v>
      </c>
      <c r="B308" s="48" t="s">
        <v>64</v>
      </c>
      <c r="C308" s="46">
        <v>14</v>
      </c>
      <c r="D308" s="46"/>
      <c r="E308" s="46"/>
      <c r="F308" s="48"/>
      <c r="G308" s="46"/>
      <c r="H308" s="46">
        <f t="shared" si="35"/>
        <v>0</v>
      </c>
      <c r="I308" s="47">
        <f>E308+H308</f>
        <v>0</v>
      </c>
      <c r="J308" s="22"/>
      <c r="K308" s="16"/>
    </row>
    <row r="309" spans="1:11" x14ac:dyDescent="0.2">
      <c r="A309" s="69" t="s">
        <v>82</v>
      </c>
      <c r="B309" s="48" t="s">
        <v>64</v>
      </c>
      <c r="C309" s="46">
        <v>54</v>
      </c>
      <c r="D309" s="46"/>
      <c r="E309" s="46">
        <f>C309*D309</f>
        <v>0</v>
      </c>
      <c r="F309" s="48"/>
      <c r="G309" s="46"/>
      <c r="H309" s="46">
        <f t="shared" si="35"/>
        <v>0</v>
      </c>
      <c r="I309" s="47">
        <f t="shared" si="34"/>
        <v>0</v>
      </c>
      <c r="J309" s="22"/>
      <c r="K309" s="16"/>
    </row>
    <row r="310" spans="1:11" x14ac:dyDescent="0.2">
      <c r="A310" s="67" t="s">
        <v>119</v>
      </c>
      <c r="B310" s="48" t="s">
        <v>46</v>
      </c>
      <c r="C310" s="46">
        <v>1</v>
      </c>
      <c r="D310" s="46"/>
      <c r="E310" s="46">
        <f>C310*D310</f>
        <v>0</v>
      </c>
      <c r="F310" s="48"/>
      <c r="G310" s="46"/>
      <c r="H310" s="46">
        <f t="shared" si="35"/>
        <v>0</v>
      </c>
      <c r="I310" s="47">
        <f t="shared" si="34"/>
        <v>0</v>
      </c>
      <c r="J310" s="22"/>
      <c r="K310" s="16"/>
    </row>
    <row r="311" spans="1:11" x14ac:dyDescent="0.2">
      <c r="A311" s="41" t="s">
        <v>84</v>
      </c>
      <c r="B311" s="44" t="s">
        <v>64</v>
      </c>
      <c r="C311" s="45">
        <v>2</v>
      </c>
      <c r="D311" s="45"/>
      <c r="E311" s="46">
        <f>C311*D311</f>
        <v>0</v>
      </c>
      <c r="F311" s="45"/>
      <c r="G311" s="46"/>
      <c r="H311" s="46">
        <f t="shared" si="35"/>
        <v>0</v>
      </c>
      <c r="I311" s="47">
        <f t="shared" si="34"/>
        <v>0</v>
      </c>
      <c r="J311" s="22"/>
      <c r="K311" s="16"/>
    </row>
    <row r="312" spans="1:11" x14ac:dyDescent="0.2">
      <c r="A312" s="41" t="s">
        <v>85</v>
      </c>
      <c r="B312" s="44" t="s">
        <v>64</v>
      </c>
      <c r="C312" s="45">
        <v>2</v>
      </c>
      <c r="D312" s="45"/>
      <c r="E312" s="46"/>
      <c r="F312" s="45"/>
      <c r="G312" s="46"/>
      <c r="H312" s="46">
        <f t="shared" si="35"/>
        <v>0</v>
      </c>
      <c r="I312" s="47">
        <f t="shared" si="34"/>
        <v>0</v>
      </c>
      <c r="J312" s="22"/>
      <c r="K312" s="16"/>
    </row>
    <row r="313" spans="1:11" x14ac:dyDescent="0.2">
      <c r="A313" s="41" t="s">
        <v>120</v>
      </c>
      <c r="B313" s="44" t="s">
        <v>46</v>
      </c>
      <c r="C313" s="45">
        <v>2</v>
      </c>
      <c r="D313" s="45"/>
      <c r="E313" s="46"/>
      <c r="F313" s="45"/>
      <c r="G313" s="45"/>
      <c r="H313" s="46">
        <f t="shared" si="35"/>
        <v>0</v>
      </c>
      <c r="I313" s="47">
        <f t="shared" si="34"/>
        <v>0</v>
      </c>
      <c r="J313" s="22"/>
      <c r="K313" s="16"/>
    </row>
    <row r="314" spans="1:11" x14ac:dyDescent="0.2">
      <c r="A314" s="41" t="s">
        <v>88</v>
      </c>
      <c r="B314" s="48" t="s">
        <v>46</v>
      </c>
      <c r="C314" s="46">
        <v>2</v>
      </c>
      <c r="D314" s="46"/>
      <c r="E314" s="46"/>
      <c r="F314" s="45"/>
      <c r="G314" s="45"/>
      <c r="H314" s="46">
        <f t="shared" si="35"/>
        <v>0</v>
      </c>
      <c r="I314" s="47">
        <f t="shared" si="34"/>
        <v>0</v>
      </c>
      <c r="J314" s="22"/>
      <c r="K314" s="16"/>
    </row>
    <row r="315" spans="1:11" x14ac:dyDescent="0.2">
      <c r="A315" s="67" t="s">
        <v>86</v>
      </c>
      <c r="B315" s="48" t="s">
        <v>64</v>
      </c>
      <c r="C315" s="46">
        <v>2</v>
      </c>
      <c r="D315" s="46"/>
      <c r="E315" s="46">
        <f>C315*D315</f>
        <v>0</v>
      </c>
      <c r="F315" s="48"/>
      <c r="G315" s="46"/>
      <c r="H315" s="46">
        <f t="shared" si="35"/>
        <v>0</v>
      </c>
      <c r="I315" s="47">
        <f t="shared" si="34"/>
        <v>0</v>
      </c>
      <c r="J315" s="22"/>
      <c r="K315" s="16"/>
    </row>
    <row r="316" spans="1:11" x14ac:dyDescent="0.2">
      <c r="A316" s="67" t="s">
        <v>256</v>
      </c>
      <c r="B316" s="48" t="s">
        <v>64</v>
      </c>
      <c r="C316" s="46">
        <v>3</v>
      </c>
      <c r="D316" s="70"/>
      <c r="E316" s="46"/>
      <c r="F316" s="48"/>
      <c r="G316" s="46"/>
      <c r="H316" s="46">
        <f t="shared" si="35"/>
        <v>0</v>
      </c>
      <c r="I316" s="47">
        <f t="shared" si="34"/>
        <v>0</v>
      </c>
      <c r="J316" s="22"/>
      <c r="K316" s="16"/>
    </row>
    <row r="317" spans="1:11" x14ac:dyDescent="0.2">
      <c r="A317" s="67" t="s">
        <v>90</v>
      </c>
      <c r="B317" s="48" t="s">
        <v>46</v>
      </c>
      <c r="C317" s="46">
        <v>2</v>
      </c>
      <c r="D317" s="46"/>
      <c r="E317" s="46">
        <f>C317*D317</f>
        <v>0</v>
      </c>
      <c r="F317" s="48"/>
      <c r="G317" s="46"/>
      <c r="H317" s="46">
        <f t="shared" si="35"/>
        <v>0</v>
      </c>
      <c r="I317" s="47">
        <f t="shared" si="34"/>
        <v>0</v>
      </c>
      <c r="J317" s="22"/>
      <c r="K317" s="16"/>
    </row>
    <row r="318" spans="1:11" x14ac:dyDescent="0.2">
      <c r="A318" s="67" t="s">
        <v>247</v>
      </c>
      <c r="B318" s="48" t="s">
        <v>46</v>
      </c>
      <c r="C318" s="46">
        <v>3</v>
      </c>
      <c r="D318" s="46"/>
      <c r="E318" s="46"/>
      <c r="F318" s="48"/>
      <c r="G318" s="46"/>
      <c r="H318" s="46">
        <f t="shared" si="35"/>
        <v>0</v>
      </c>
      <c r="I318" s="47">
        <f t="shared" si="34"/>
        <v>0</v>
      </c>
      <c r="J318" s="22"/>
      <c r="K318" s="16"/>
    </row>
    <row r="319" spans="1:11" x14ac:dyDescent="0.2">
      <c r="A319" s="67" t="s">
        <v>44</v>
      </c>
      <c r="B319" s="48" t="s">
        <v>43</v>
      </c>
      <c r="C319" s="46">
        <v>1</v>
      </c>
      <c r="D319" s="46"/>
      <c r="E319" s="46">
        <f>C319*D319</f>
        <v>0</v>
      </c>
      <c r="F319" s="48"/>
      <c r="G319" s="46"/>
      <c r="H319" s="46"/>
      <c r="I319" s="47">
        <f t="shared" si="34"/>
        <v>0</v>
      </c>
      <c r="J319" s="22"/>
      <c r="K319" s="16"/>
    </row>
    <row r="320" spans="1:11" x14ac:dyDescent="0.2">
      <c r="A320" s="67" t="s">
        <v>257</v>
      </c>
      <c r="B320" s="44" t="s">
        <v>46</v>
      </c>
      <c r="C320" s="45">
        <v>1</v>
      </c>
      <c r="D320" s="45"/>
      <c r="E320" s="45"/>
      <c r="F320" s="45"/>
      <c r="G320" s="45"/>
      <c r="H320" s="46">
        <f>C320*G320</f>
        <v>0</v>
      </c>
      <c r="I320" s="47">
        <f t="shared" si="34"/>
        <v>0</v>
      </c>
      <c r="J320" s="22"/>
      <c r="K320" s="16"/>
    </row>
    <row r="321" spans="1:11" x14ac:dyDescent="0.2">
      <c r="A321" s="67" t="s">
        <v>89</v>
      </c>
      <c r="B321" s="44" t="s">
        <v>64</v>
      </c>
      <c r="C321" s="45">
        <v>2</v>
      </c>
      <c r="D321" s="45"/>
      <c r="E321" s="45"/>
      <c r="F321" s="45"/>
      <c r="G321" s="45"/>
      <c r="H321" s="46">
        <f>C321*G321</f>
        <v>0</v>
      </c>
      <c r="I321" s="47">
        <f t="shared" si="34"/>
        <v>0</v>
      </c>
      <c r="J321" s="22"/>
      <c r="K321" s="16"/>
    </row>
    <row r="322" spans="1:11" x14ac:dyDescent="0.2">
      <c r="A322" s="67" t="s">
        <v>189</v>
      </c>
      <c r="B322" s="44" t="s">
        <v>243</v>
      </c>
      <c r="C322" s="45">
        <v>1</v>
      </c>
      <c r="D322" s="45"/>
      <c r="E322" s="45"/>
      <c r="F322" s="45"/>
      <c r="G322" s="45"/>
      <c r="H322" s="46">
        <f>C322*G322</f>
        <v>0</v>
      </c>
      <c r="I322" s="47">
        <f t="shared" si="34"/>
        <v>0</v>
      </c>
      <c r="J322" s="22"/>
      <c r="K322" s="16"/>
    </row>
    <row r="323" spans="1:11" ht="15" x14ac:dyDescent="0.25">
      <c r="A323" s="55" t="s">
        <v>68</v>
      </c>
      <c r="B323" s="56"/>
      <c r="C323" s="57"/>
      <c r="D323" s="57"/>
      <c r="E323" s="57">
        <f>SUM(E300:E322)</f>
        <v>0</v>
      </c>
      <c r="F323" s="56"/>
      <c r="G323" s="57"/>
      <c r="H323" s="57">
        <f>SUM(H300:H322)</f>
        <v>0</v>
      </c>
      <c r="I323" s="58">
        <f>SUM(I300:I322)</f>
        <v>0</v>
      </c>
      <c r="J323" s="22"/>
      <c r="K323" s="16"/>
    </row>
    <row r="324" spans="1:11" ht="15" x14ac:dyDescent="0.25">
      <c r="A324" s="55" t="s">
        <v>121</v>
      </c>
      <c r="B324" s="56"/>
      <c r="C324" s="57"/>
      <c r="D324" s="57"/>
      <c r="E324" s="57"/>
      <c r="F324" s="56"/>
      <c r="G324" s="57"/>
      <c r="H324" s="57"/>
      <c r="I324" s="58"/>
      <c r="J324" s="22"/>
      <c r="K324" s="16"/>
    </row>
    <row r="325" spans="1:11" ht="15" x14ac:dyDescent="0.25">
      <c r="A325" s="55" t="s">
        <v>10</v>
      </c>
      <c r="B325" s="56"/>
      <c r="C325" s="57"/>
      <c r="D325" s="57"/>
      <c r="E325" s="57"/>
      <c r="F325" s="56"/>
      <c r="G325" s="57"/>
      <c r="H325" s="57"/>
      <c r="I325" s="58"/>
      <c r="J325" s="22"/>
      <c r="K325" s="16"/>
    </row>
    <row r="326" spans="1:11" x14ac:dyDescent="0.2">
      <c r="A326" s="59" t="s">
        <v>8</v>
      </c>
      <c r="B326" s="60" t="s">
        <v>34</v>
      </c>
      <c r="C326" s="61" t="s">
        <v>35</v>
      </c>
      <c r="D326" s="61" t="s">
        <v>36</v>
      </c>
      <c r="E326" s="61" t="s">
        <v>37</v>
      </c>
      <c r="F326" s="60" t="s">
        <v>38</v>
      </c>
      <c r="G326" s="61" t="s">
        <v>39</v>
      </c>
      <c r="H326" s="61" t="s">
        <v>40</v>
      </c>
      <c r="I326" s="62" t="s">
        <v>41</v>
      </c>
      <c r="J326" s="22"/>
      <c r="K326" s="16"/>
    </row>
    <row r="327" spans="1:11" x14ac:dyDescent="0.2">
      <c r="A327" s="67" t="s">
        <v>238</v>
      </c>
      <c r="B327" s="48" t="s">
        <v>46</v>
      </c>
      <c r="C327" s="46">
        <v>2</v>
      </c>
      <c r="D327" s="46"/>
      <c r="E327" s="46">
        <f t="shared" ref="E327:E334" si="36">C327*D327</f>
        <v>0</v>
      </c>
      <c r="F327" s="48"/>
      <c r="G327" s="46"/>
      <c r="H327" s="46">
        <f t="shared" ref="H327:H333" si="37">C327*G327</f>
        <v>0</v>
      </c>
      <c r="I327" s="47">
        <f t="shared" ref="I327:I335" si="38">E327+H327</f>
        <v>0</v>
      </c>
      <c r="J327" s="22"/>
      <c r="K327" s="16"/>
    </row>
    <row r="328" spans="1:11" x14ac:dyDescent="0.2">
      <c r="A328" s="69" t="s">
        <v>118</v>
      </c>
      <c r="B328" s="48" t="s">
        <v>46</v>
      </c>
      <c r="C328" s="46">
        <v>8</v>
      </c>
      <c r="D328" s="46"/>
      <c r="E328" s="46">
        <f t="shared" si="36"/>
        <v>0</v>
      </c>
      <c r="F328" s="48"/>
      <c r="G328" s="46"/>
      <c r="H328" s="46">
        <f t="shared" si="37"/>
        <v>0</v>
      </c>
      <c r="I328" s="47">
        <f t="shared" si="38"/>
        <v>0</v>
      </c>
      <c r="J328" s="22"/>
      <c r="K328" s="16"/>
    </row>
    <row r="329" spans="1:11" x14ac:dyDescent="0.2">
      <c r="A329" s="67" t="s">
        <v>122</v>
      </c>
      <c r="B329" s="48" t="s">
        <v>46</v>
      </c>
      <c r="C329" s="46">
        <v>1</v>
      </c>
      <c r="D329" s="46"/>
      <c r="E329" s="46">
        <f t="shared" si="36"/>
        <v>0</v>
      </c>
      <c r="F329" s="48"/>
      <c r="G329" s="46"/>
      <c r="H329" s="46">
        <f t="shared" si="37"/>
        <v>0</v>
      </c>
      <c r="I329" s="47">
        <f t="shared" si="38"/>
        <v>0</v>
      </c>
      <c r="J329" s="22"/>
      <c r="K329" s="16"/>
    </row>
    <row r="330" spans="1:11" x14ac:dyDescent="0.2">
      <c r="A330" s="67" t="s">
        <v>105</v>
      </c>
      <c r="B330" s="48" t="s">
        <v>46</v>
      </c>
      <c r="C330" s="46">
        <v>1</v>
      </c>
      <c r="D330" s="46"/>
      <c r="E330" s="46">
        <f t="shared" si="36"/>
        <v>0</v>
      </c>
      <c r="F330" s="48"/>
      <c r="G330" s="46"/>
      <c r="H330" s="46">
        <f t="shared" si="37"/>
        <v>0</v>
      </c>
      <c r="I330" s="47">
        <f t="shared" si="38"/>
        <v>0</v>
      </c>
      <c r="J330" s="22"/>
      <c r="K330" s="16"/>
    </row>
    <row r="331" spans="1:11" x14ac:dyDescent="0.2">
      <c r="A331" s="67" t="s">
        <v>72</v>
      </c>
      <c r="B331" s="48" t="s">
        <v>46</v>
      </c>
      <c r="C331" s="46">
        <v>1</v>
      </c>
      <c r="D331" s="46"/>
      <c r="E331" s="46"/>
      <c r="F331" s="48"/>
      <c r="G331" s="46"/>
      <c r="H331" s="46">
        <f>C331*G331</f>
        <v>0</v>
      </c>
      <c r="I331" s="47">
        <f>E331+H331</f>
        <v>0</v>
      </c>
      <c r="J331" s="22"/>
      <c r="K331" s="16"/>
    </row>
    <row r="332" spans="1:11" x14ac:dyDescent="0.2">
      <c r="A332" s="67" t="s">
        <v>73</v>
      </c>
      <c r="B332" s="48" t="s">
        <v>46</v>
      </c>
      <c r="C332" s="46">
        <v>1</v>
      </c>
      <c r="D332" s="46"/>
      <c r="E332" s="46">
        <f t="shared" si="36"/>
        <v>0</v>
      </c>
      <c r="F332" s="49"/>
      <c r="G332" s="50"/>
      <c r="H332" s="46">
        <f t="shared" si="37"/>
        <v>0</v>
      </c>
      <c r="I332" s="47">
        <f t="shared" si="38"/>
        <v>0</v>
      </c>
      <c r="J332" s="22"/>
      <c r="K332" s="16"/>
    </row>
    <row r="333" spans="1:11" x14ac:dyDescent="0.2">
      <c r="A333" s="69" t="s">
        <v>197</v>
      </c>
      <c r="B333" s="48" t="s">
        <v>46</v>
      </c>
      <c r="C333" s="46">
        <v>1</v>
      </c>
      <c r="D333" s="46"/>
      <c r="E333" s="46">
        <f t="shared" si="36"/>
        <v>0</v>
      </c>
      <c r="F333" s="48"/>
      <c r="G333" s="46"/>
      <c r="H333" s="46">
        <f t="shared" si="37"/>
        <v>0</v>
      </c>
      <c r="I333" s="47">
        <f t="shared" si="38"/>
        <v>0</v>
      </c>
      <c r="J333" s="22"/>
      <c r="K333" s="16"/>
    </row>
    <row r="334" spans="1:11" x14ac:dyDescent="0.2">
      <c r="A334" s="67" t="s">
        <v>44</v>
      </c>
      <c r="B334" s="48" t="s">
        <v>43</v>
      </c>
      <c r="C334" s="46">
        <v>1</v>
      </c>
      <c r="D334" s="46"/>
      <c r="E334" s="46">
        <f t="shared" si="36"/>
        <v>0</v>
      </c>
      <c r="F334" s="48"/>
      <c r="G334" s="46"/>
      <c r="H334" s="46"/>
      <c r="I334" s="47">
        <f t="shared" si="38"/>
        <v>0</v>
      </c>
      <c r="J334" s="22"/>
      <c r="K334" s="16"/>
    </row>
    <row r="335" spans="1:11" x14ac:dyDescent="0.2">
      <c r="A335" s="67" t="s">
        <v>77</v>
      </c>
      <c r="B335" s="48" t="s">
        <v>48</v>
      </c>
      <c r="C335" s="46">
        <v>2</v>
      </c>
      <c r="D335" s="46"/>
      <c r="E335" s="46"/>
      <c r="F335" s="68"/>
      <c r="G335" s="46"/>
      <c r="H335" s="46">
        <f>C335*G335</f>
        <v>0</v>
      </c>
      <c r="I335" s="47">
        <f t="shared" si="38"/>
        <v>0</v>
      </c>
      <c r="J335" s="22"/>
      <c r="K335" s="16"/>
    </row>
    <row r="336" spans="1:11" ht="15" x14ac:dyDescent="0.25">
      <c r="A336" s="55" t="s">
        <v>63</v>
      </c>
      <c r="B336" s="56"/>
      <c r="C336" s="57"/>
      <c r="D336" s="57"/>
      <c r="E336" s="57">
        <f>SUM(E327:E335)</f>
        <v>0</v>
      </c>
      <c r="F336" s="56"/>
      <c r="G336" s="57"/>
      <c r="H336" s="57">
        <f>SUM(H327:H335)</f>
        <v>0</v>
      </c>
      <c r="I336" s="58">
        <f>SUM(I327:I335)</f>
        <v>0</v>
      </c>
      <c r="J336" s="22"/>
      <c r="K336" s="16"/>
    </row>
    <row r="337" spans="1:11" x14ac:dyDescent="0.2">
      <c r="A337" s="41"/>
      <c r="B337" s="44"/>
      <c r="C337" s="45"/>
      <c r="D337" s="45"/>
      <c r="E337" s="45"/>
      <c r="F337" s="45"/>
      <c r="G337" s="45"/>
      <c r="H337" s="46"/>
      <c r="I337" s="47"/>
      <c r="J337" s="22"/>
      <c r="K337" s="16"/>
    </row>
    <row r="338" spans="1:11" ht="15" x14ac:dyDescent="0.25">
      <c r="A338" s="55" t="s">
        <v>11</v>
      </c>
      <c r="B338" s="56"/>
      <c r="C338" s="57"/>
      <c r="D338" s="57"/>
      <c r="E338" s="57"/>
      <c r="F338" s="56"/>
      <c r="G338" s="57"/>
      <c r="H338" s="57"/>
      <c r="I338" s="58"/>
      <c r="J338" s="22"/>
      <c r="K338" s="16"/>
    </row>
    <row r="339" spans="1:11" x14ac:dyDescent="0.2">
      <c r="A339" s="67" t="s">
        <v>250</v>
      </c>
      <c r="B339" s="48" t="s">
        <v>64</v>
      </c>
      <c r="C339" s="46">
        <v>62</v>
      </c>
      <c r="D339" s="46"/>
      <c r="E339" s="46">
        <f>C339*D339</f>
        <v>0</v>
      </c>
      <c r="F339" s="48"/>
      <c r="G339" s="46"/>
      <c r="H339" s="46"/>
      <c r="I339" s="47">
        <f t="shared" ref="I339:I358" si="39">E339+H339</f>
        <v>0</v>
      </c>
      <c r="J339" s="22"/>
      <c r="K339" s="16"/>
    </row>
    <row r="340" spans="1:11" x14ac:dyDescent="0.2">
      <c r="A340" s="67" t="s">
        <v>60</v>
      </c>
      <c r="B340" s="48" t="s">
        <v>46</v>
      </c>
      <c r="C340" s="46">
        <v>2</v>
      </c>
      <c r="D340" s="46"/>
      <c r="E340" s="46"/>
      <c r="F340" s="48"/>
      <c r="G340" s="46"/>
      <c r="H340" s="46">
        <f>C340*G340</f>
        <v>0</v>
      </c>
      <c r="I340" s="47">
        <f t="shared" si="39"/>
        <v>0</v>
      </c>
      <c r="J340" s="22"/>
      <c r="K340" s="16"/>
    </row>
    <row r="341" spans="1:11" x14ac:dyDescent="0.2">
      <c r="A341" s="67" t="s">
        <v>75</v>
      </c>
      <c r="B341" s="48" t="s">
        <v>64</v>
      </c>
      <c r="C341" s="46">
        <v>55</v>
      </c>
      <c r="D341" s="46"/>
      <c r="E341" s="46"/>
      <c r="F341" s="48"/>
      <c r="G341" s="46"/>
      <c r="H341" s="46">
        <f>C341*G341</f>
        <v>0</v>
      </c>
      <c r="I341" s="47">
        <f t="shared" si="39"/>
        <v>0</v>
      </c>
      <c r="J341" s="22"/>
      <c r="K341" s="16"/>
    </row>
    <row r="342" spans="1:11" x14ac:dyDescent="0.2">
      <c r="A342" s="67" t="s">
        <v>80</v>
      </c>
      <c r="B342" s="48" t="s">
        <v>46</v>
      </c>
      <c r="C342" s="46">
        <v>2</v>
      </c>
      <c r="D342" s="46"/>
      <c r="E342" s="46"/>
      <c r="F342" s="48"/>
      <c r="G342" s="46"/>
      <c r="H342" s="46">
        <f>C342*G342</f>
        <v>0</v>
      </c>
      <c r="I342" s="47">
        <f t="shared" si="39"/>
        <v>0</v>
      </c>
      <c r="J342" s="22"/>
      <c r="K342" s="16"/>
    </row>
    <row r="343" spans="1:11" x14ac:dyDescent="0.2">
      <c r="A343" s="67" t="s">
        <v>66</v>
      </c>
      <c r="B343" s="48" t="s">
        <v>64</v>
      </c>
      <c r="C343" s="46">
        <v>62</v>
      </c>
      <c r="D343" s="46"/>
      <c r="E343" s="46">
        <f>C343*D343</f>
        <v>0</v>
      </c>
      <c r="F343" s="48"/>
      <c r="G343" s="46"/>
      <c r="H343" s="46"/>
      <c r="I343" s="47">
        <f t="shared" si="39"/>
        <v>0</v>
      </c>
      <c r="J343" s="22"/>
      <c r="K343" s="16"/>
    </row>
    <row r="344" spans="1:11" x14ac:dyDescent="0.2">
      <c r="A344" s="41" t="s">
        <v>81</v>
      </c>
      <c r="B344" s="44" t="s">
        <v>46</v>
      </c>
      <c r="C344" s="45">
        <v>4</v>
      </c>
      <c r="D344" s="45"/>
      <c r="E344" s="45"/>
      <c r="F344" s="45"/>
      <c r="G344" s="45"/>
      <c r="H344" s="46">
        <f t="shared" ref="H344:H350" si="40">C344*G344</f>
        <v>0</v>
      </c>
      <c r="I344" s="47">
        <f t="shared" si="39"/>
        <v>0</v>
      </c>
      <c r="J344" s="22"/>
      <c r="K344" s="16"/>
    </row>
    <row r="345" spans="1:11" x14ac:dyDescent="0.2">
      <c r="A345" s="67" t="s">
        <v>75</v>
      </c>
      <c r="B345" s="48" t="s">
        <v>64</v>
      </c>
      <c r="C345" s="46">
        <v>55</v>
      </c>
      <c r="D345" s="46"/>
      <c r="E345" s="46"/>
      <c r="F345" s="48"/>
      <c r="G345" s="46"/>
      <c r="H345" s="46">
        <f t="shared" si="40"/>
        <v>0</v>
      </c>
      <c r="I345" s="47">
        <f t="shared" si="39"/>
        <v>0</v>
      </c>
      <c r="J345" s="22"/>
      <c r="K345" s="16"/>
    </row>
    <row r="346" spans="1:11" x14ac:dyDescent="0.2">
      <c r="A346" s="41" t="s">
        <v>88</v>
      </c>
      <c r="B346" s="48" t="s">
        <v>46</v>
      </c>
      <c r="C346" s="46">
        <v>3</v>
      </c>
      <c r="D346" s="46"/>
      <c r="E346" s="46"/>
      <c r="F346" s="45"/>
      <c r="G346" s="45"/>
      <c r="H346" s="46">
        <f t="shared" si="40"/>
        <v>0</v>
      </c>
      <c r="I346" s="47">
        <f t="shared" si="39"/>
        <v>0</v>
      </c>
      <c r="J346" s="22"/>
      <c r="K346" s="16"/>
    </row>
    <row r="347" spans="1:11" x14ac:dyDescent="0.2">
      <c r="A347" s="67" t="s">
        <v>86</v>
      </c>
      <c r="B347" s="48" t="s">
        <v>64</v>
      </c>
      <c r="C347" s="46">
        <v>18</v>
      </c>
      <c r="D347" s="46"/>
      <c r="E347" s="46">
        <f>C347*D347</f>
        <v>0</v>
      </c>
      <c r="F347" s="48"/>
      <c r="G347" s="46"/>
      <c r="H347" s="46">
        <f t="shared" si="40"/>
        <v>0</v>
      </c>
      <c r="I347" s="47">
        <f t="shared" si="39"/>
        <v>0</v>
      </c>
      <c r="J347" s="22"/>
      <c r="K347" s="16"/>
    </row>
    <row r="348" spans="1:11" x14ac:dyDescent="0.2">
      <c r="A348" s="67" t="s">
        <v>123</v>
      </c>
      <c r="B348" s="48" t="s">
        <v>64</v>
      </c>
      <c r="C348" s="46">
        <v>20</v>
      </c>
      <c r="D348" s="46"/>
      <c r="E348" s="46">
        <f>C348*D348</f>
        <v>0</v>
      </c>
      <c r="F348" s="48"/>
      <c r="G348" s="46"/>
      <c r="H348" s="46">
        <f>C348*G348</f>
        <v>0</v>
      </c>
      <c r="I348" s="47">
        <f t="shared" si="39"/>
        <v>0</v>
      </c>
      <c r="J348" s="22"/>
      <c r="K348" s="16"/>
    </row>
    <row r="349" spans="1:11" x14ac:dyDescent="0.2">
      <c r="A349" s="41" t="s">
        <v>124</v>
      </c>
      <c r="B349" s="44" t="s">
        <v>64</v>
      </c>
      <c r="C349" s="45">
        <v>2</v>
      </c>
      <c r="D349" s="45"/>
      <c r="E349" s="46">
        <f>C349*D349</f>
        <v>0</v>
      </c>
      <c r="F349" s="45"/>
      <c r="G349" s="45"/>
      <c r="H349" s="46">
        <f t="shared" si="40"/>
        <v>0</v>
      </c>
      <c r="I349" s="47">
        <f t="shared" si="39"/>
        <v>0</v>
      </c>
      <c r="J349" s="22"/>
      <c r="K349" s="16"/>
    </row>
    <row r="350" spans="1:11" x14ac:dyDescent="0.2">
      <c r="A350" s="67" t="s">
        <v>125</v>
      </c>
      <c r="B350" s="48" t="s">
        <v>64</v>
      </c>
      <c r="C350" s="46">
        <v>2</v>
      </c>
      <c r="D350" s="46"/>
      <c r="E350" s="46"/>
      <c r="F350" s="48"/>
      <c r="G350" s="46"/>
      <c r="H350" s="46">
        <f t="shared" si="40"/>
        <v>0</v>
      </c>
      <c r="I350" s="47">
        <f t="shared" si="39"/>
        <v>0</v>
      </c>
      <c r="J350" s="22"/>
      <c r="K350" s="16"/>
    </row>
    <row r="351" spans="1:11" x14ac:dyDescent="0.2">
      <c r="A351" s="67" t="s">
        <v>256</v>
      </c>
      <c r="B351" s="48" t="s">
        <v>64</v>
      </c>
      <c r="C351" s="46">
        <v>2</v>
      </c>
      <c r="D351" s="70"/>
      <c r="E351" s="46"/>
      <c r="F351" s="48"/>
      <c r="G351" s="46"/>
      <c r="H351" s="46">
        <f>C351*G351</f>
        <v>0</v>
      </c>
      <c r="I351" s="47">
        <f t="shared" si="39"/>
        <v>0</v>
      </c>
      <c r="J351" s="22"/>
      <c r="K351" s="16"/>
    </row>
    <row r="352" spans="1:11" x14ac:dyDescent="0.2">
      <c r="A352" s="67" t="s">
        <v>247</v>
      </c>
      <c r="B352" s="48" t="s">
        <v>46</v>
      </c>
      <c r="C352" s="46">
        <v>6</v>
      </c>
      <c r="D352" s="46"/>
      <c r="E352" s="46"/>
      <c r="F352" s="48"/>
      <c r="G352" s="46"/>
      <c r="H352" s="46">
        <f>C352*G352</f>
        <v>0</v>
      </c>
      <c r="I352" s="47">
        <f t="shared" si="39"/>
        <v>0</v>
      </c>
      <c r="J352" s="22"/>
      <c r="K352" s="16"/>
    </row>
    <row r="353" spans="1:11" x14ac:dyDescent="0.2">
      <c r="A353" s="67" t="s">
        <v>44</v>
      </c>
      <c r="B353" s="48" t="s">
        <v>43</v>
      </c>
      <c r="C353" s="46">
        <v>1</v>
      </c>
      <c r="D353" s="46"/>
      <c r="E353" s="46">
        <f>C353*D353</f>
        <v>0</v>
      </c>
      <c r="F353" s="48"/>
      <c r="G353" s="46"/>
      <c r="H353" s="46"/>
      <c r="I353" s="47">
        <f t="shared" si="39"/>
        <v>0</v>
      </c>
      <c r="J353" s="22"/>
      <c r="K353" s="16"/>
    </row>
    <row r="354" spans="1:11" x14ac:dyDescent="0.2">
      <c r="A354" s="41" t="s">
        <v>258</v>
      </c>
      <c r="B354" s="44" t="s">
        <v>46</v>
      </c>
      <c r="C354" s="45">
        <v>1</v>
      </c>
      <c r="D354" s="45"/>
      <c r="E354" s="45"/>
      <c r="F354" s="45"/>
      <c r="G354" s="45"/>
      <c r="H354" s="46">
        <f>C354*G354</f>
        <v>0</v>
      </c>
      <c r="I354" s="47">
        <f t="shared" si="39"/>
        <v>0</v>
      </c>
      <c r="J354" s="22"/>
      <c r="K354" s="16"/>
    </row>
    <row r="355" spans="1:11" x14ac:dyDescent="0.2">
      <c r="A355" s="41" t="s">
        <v>253</v>
      </c>
      <c r="B355" s="44" t="s">
        <v>46</v>
      </c>
      <c r="C355" s="45">
        <v>1</v>
      </c>
      <c r="D355" s="45"/>
      <c r="E355" s="45"/>
      <c r="F355" s="45"/>
      <c r="G355" s="45"/>
      <c r="H355" s="46">
        <f>C355*G355</f>
        <v>0</v>
      </c>
      <c r="I355" s="47">
        <f t="shared" si="39"/>
        <v>0</v>
      </c>
      <c r="J355" s="22"/>
      <c r="K355" s="16"/>
    </row>
    <row r="356" spans="1:11" x14ac:dyDescent="0.2">
      <c r="A356" s="67" t="s">
        <v>259</v>
      </c>
      <c r="B356" s="44" t="s">
        <v>46</v>
      </c>
      <c r="C356" s="45">
        <v>1</v>
      </c>
      <c r="D356" s="45"/>
      <c r="E356" s="45"/>
      <c r="F356" s="45"/>
      <c r="G356" s="45"/>
      <c r="H356" s="46">
        <f>C356*G356</f>
        <v>0</v>
      </c>
      <c r="I356" s="47">
        <f t="shared" si="39"/>
        <v>0</v>
      </c>
      <c r="J356" s="22"/>
      <c r="K356" s="16"/>
    </row>
    <row r="357" spans="1:11" x14ac:dyDescent="0.2">
      <c r="A357" s="67" t="s">
        <v>89</v>
      </c>
      <c r="B357" s="44" t="s">
        <v>64</v>
      </c>
      <c r="C357" s="45">
        <v>53</v>
      </c>
      <c r="D357" s="45"/>
      <c r="E357" s="45"/>
      <c r="F357" s="45"/>
      <c r="G357" s="45"/>
      <c r="H357" s="46">
        <f>C357*G357</f>
        <v>0</v>
      </c>
      <c r="I357" s="47">
        <f t="shared" si="39"/>
        <v>0</v>
      </c>
      <c r="J357" s="22"/>
      <c r="K357" s="16"/>
    </row>
    <row r="358" spans="1:11" x14ac:dyDescent="0.2">
      <c r="A358" s="67" t="s">
        <v>189</v>
      </c>
      <c r="B358" s="44" t="s">
        <v>243</v>
      </c>
      <c r="C358" s="45">
        <v>26.5</v>
      </c>
      <c r="D358" s="45"/>
      <c r="E358" s="45"/>
      <c r="F358" s="45"/>
      <c r="G358" s="45"/>
      <c r="H358" s="46">
        <f>C358*G358</f>
        <v>0</v>
      </c>
      <c r="I358" s="47">
        <f t="shared" si="39"/>
        <v>0</v>
      </c>
      <c r="J358" s="22"/>
      <c r="K358" s="16"/>
    </row>
    <row r="359" spans="1:11" ht="15" x14ac:dyDescent="0.25">
      <c r="A359" s="55" t="s">
        <v>68</v>
      </c>
      <c r="B359" s="56"/>
      <c r="C359" s="57"/>
      <c r="D359" s="57"/>
      <c r="E359" s="57">
        <f>SUM(E339:E358)</f>
        <v>0</v>
      </c>
      <c r="F359" s="56"/>
      <c r="G359" s="57"/>
      <c r="H359" s="57">
        <f>SUM(H339:H358)</f>
        <v>0</v>
      </c>
      <c r="I359" s="58">
        <f>SUM(I339:I358)</f>
        <v>0</v>
      </c>
      <c r="J359" s="22"/>
      <c r="K359" s="16"/>
    </row>
    <row r="360" spans="1:11" ht="15" x14ac:dyDescent="0.25">
      <c r="A360" s="55" t="s">
        <v>126</v>
      </c>
      <c r="B360" s="56"/>
      <c r="C360" s="57"/>
      <c r="D360" s="57"/>
      <c r="E360" s="57"/>
      <c r="F360" s="56"/>
      <c r="G360" s="57"/>
      <c r="H360" s="57"/>
      <c r="I360" s="58"/>
      <c r="J360" s="22"/>
      <c r="K360" s="16"/>
    </row>
    <row r="361" spans="1:11" ht="15" x14ac:dyDescent="0.25">
      <c r="A361" s="55" t="s">
        <v>10</v>
      </c>
      <c r="B361" s="56"/>
      <c r="C361" s="57"/>
      <c r="D361" s="57"/>
      <c r="E361" s="57"/>
      <c r="F361" s="56"/>
      <c r="G361" s="57"/>
      <c r="H361" s="57"/>
      <c r="I361" s="58"/>
      <c r="J361" s="22"/>
      <c r="K361" s="16"/>
    </row>
    <row r="362" spans="1:11" x14ac:dyDescent="0.2">
      <c r="A362" s="59" t="s">
        <v>8</v>
      </c>
      <c r="B362" s="60" t="s">
        <v>34</v>
      </c>
      <c r="C362" s="61" t="s">
        <v>35</v>
      </c>
      <c r="D362" s="61" t="s">
        <v>36</v>
      </c>
      <c r="E362" s="61" t="s">
        <v>37</v>
      </c>
      <c r="F362" s="60" t="s">
        <v>38</v>
      </c>
      <c r="G362" s="61" t="s">
        <v>39</v>
      </c>
      <c r="H362" s="61" t="s">
        <v>40</v>
      </c>
      <c r="I362" s="62" t="s">
        <v>41</v>
      </c>
      <c r="J362" s="22"/>
      <c r="K362" s="16"/>
    </row>
    <row r="363" spans="1:11" x14ac:dyDescent="0.2">
      <c r="A363" s="67" t="s">
        <v>238</v>
      </c>
      <c r="B363" s="48" t="s">
        <v>46</v>
      </c>
      <c r="C363" s="46">
        <v>1</v>
      </c>
      <c r="D363" s="46"/>
      <c r="E363" s="46">
        <f t="shared" ref="E363:E368" si="41">C363*D363</f>
        <v>0</v>
      </c>
      <c r="F363" s="48"/>
      <c r="G363" s="46"/>
      <c r="H363" s="46">
        <f>C363*G363</f>
        <v>0</v>
      </c>
      <c r="I363" s="47">
        <f t="shared" ref="I363:I369" si="42">E363+H363</f>
        <v>0</v>
      </c>
      <c r="J363" s="22"/>
      <c r="K363" s="16"/>
    </row>
    <row r="364" spans="1:11" x14ac:dyDescent="0.2">
      <c r="A364" s="69" t="s">
        <v>118</v>
      </c>
      <c r="B364" s="48" t="s">
        <v>46</v>
      </c>
      <c r="C364" s="46">
        <v>4</v>
      </c>
      <c r="D364" s="46"/>
      <c r="E364" s="46">
        <f t="shared" si="41"/>
        <v>0</v>
      </c>
      <c r="F364" s="48"/>
      <c r="G364" s="46"/>
      <c r="H364" s="46">
        <f>C364*G364</f>
        <v>0</v>
      </c>
      <c r="I364" s="47">
        <f t="shared" si="42"/>
        <v>0</v>
      </c>
      <c r="J364" s="22"/>
      <c r="K364" s="16"/>
    </row>
    <row r="365" spans="1:11" x14ac:dyDescent="0.2">
      <c r="A365" s="67" t="s">
        <v>122</v>
      </c>
      <c r="B365" s="48" t="s">
        <v>46</v>
      </c>
      <c r="C365" s="46">
        <v>1</v>
      </c>
      <c r="D365" s="46"/>
      <c r="E365" s="46">
        <f t="shared" si="41"/>
        <v>0</v>
      </c>
      <c r="F365" s="48"/>
      <c r="G365" s="46"/>
      <c r="H365" s="46">
        <f>C365*G365</f>
        <v>0</v>
      </c>
      <c r="I365" s="47">
        <f t="shared" si="42"/>
        <v>0</v>
      </c>
      <c r="J365" s="22"/>
      <c r="K365" s="16"/>
    </row>
    <row r="366" spans="1:11" x14ac:dyDescent="0.2">
      <c r="A366" s="67" t="s">
        <v>281</v>
      </c>
      <c r="B366" s="48" t="s">
        <v>46</v>
      </c>
      <c r="C366" s="46">
        <v>1</v>
      </c>
      <c r="D366" s="46"/>
      <c r="E366" s="46">
        <f t="shared" si="41"/>
        <v>0</v>
      </c>
      <c r="F366" s="48"/>
      <c r="G366" s="46"/>
      <c r="H366" s="46">
        <f>C366*G366</f>
        <v>0</v>
      </c>
      <c r="I366" s="47">
        <f t="shared" si="42"/>
        <v>0</v>
      </c>
      <c r="J366" s="22"/>
      <c r="K366" s="16"/>
    </row>
    <row r="367" spans="1:11" x14ac:dyDescent="0.2">
      <c r="A367" s="67" t="s">
        <v>197</v>
      </c>
      <c r="B367" s="48" t="s">
        <v>46</v>
      </c>
      <c r="C367" s="46">
        <v>1</v>
      </c>
      <c r="D367" s="46"/>
      <c r="E367" s="46">
        <f t="shared" si="41"/>
        <v>0</v>
      </c>
      <c r="F367" s="48"/>
      <c r="G367" s="46"/>
      <c r="H367" s="46">
        <f>C367*G367</f>
        <v>0</v>
      </c>
      <c r="I367" s="47">
        <f t="shared" si="42"/>
        <v>0</v>
      </c>
      <c r="J367" s="22"/>
      <c r="K367" s="16"/>
    </row>
    <row r="368" spans="1:11" x14ac:dyDescent="0.2">
      <c r="A368" s="67" t="s">
        <v>44</v>
      </c>
      <c r="B368" s="48" t="s">
        <v>43</v>
      </c>
      <c r="C368" s="46">
        <v>1</v>
      </c>
      <c r="D368" s="46"/>
      <c r="E368" s="46">
        <f t="shared" si="41"/>
        <v>0</v>
      </c>
      <c r="F368" s="48"/>
      <c r="G368" s="46"/>
      <c r="H368" s="46"/>
      <c r="I368" s="47">
        <f t="shared" si="42"/>
        <v>0</v>
      </c>
      <c r="J368" s="22"/>
      <c r="K368" s="16"/>
    </row>
    <row r="369" spans="1:11" x14ac:dyDescent="0.2">
      <c r="A369" s="67" t="s">
        <v>77</v>
      </c>
      <c r="B369" s="48" t="s">
        <v>48</v>
      </c>
      <c r="C369" s="46">
        <v>1.5</v>
      </c>
      <c r="D369" s="46"/>
      <c r="E369" s="46"/>
      <c r="F369" s="68"/>
      <c r="G369" s="46"/>
      <c r="H369" s="46">
        <f>C369*G369</f>
        <v>0</v>
      </c>
      <c r="I369" s="47">
        <f t="shared" si="42"/>
        <v>0</v>
      </c>
      <c r="J369" s="22"/>
      <c r="K369" s="16"/>
    </row>
    <row r="370" spans="1:11" ht="15" x14ac:dyDescent="0.25">
      <c r="A370" s="55" t="s">
        <v>63</v>
      </c>
      <c r="B370" s="56"/>
      <c r="C370" s="57"/>
      <c r="D370" s="57"/>
      <c r="E370" s="57">
        <f>SUM(E363:E369)</f>
        <v>0</v>
      </c>
      <c r="F370" s="56"/>
      <c r="G370" s="57"/>
      <c r="H370" s="57">
        <f>SUM(H363:H369)</f>
        <v>0</v>
      </c>
      <c r="I370" s="58">
        <f>SUM(I363:I369)</f>
        <v>0</v>
      </c>
      <c r="J370" s="22"/>
      <c r="K370" s="16"/>
    </row>
    <row r="371" spans="1:11" x14ac:dyDescent="0.2">
      <c r="A371" s="67"/>
      <c r="B371" s="48"/>
      <c r="C371" s="46"/>
      <c r="D371" s="46"/>
      <c r="E371" s="46"/>
      <c r="F371" s="48"/>
      <c r="G371" s="46"/>
      <c r="H371" s="46"/>
      <c r="I371" s="47"/>
      <c r="J371" s="22"/>
      <c r="K371" s="16"/>
    </row>
    <row r="372" spans="1:11" ht="15" x14ac:dyDescent="0.25">
      <c r="A372" s="55" t="s">
        <v>11</v>
      </c>
      <c r="B372" s="56"/>
      <c r="C372" s="57"/>
      <c r="D372" s="57"/>
      <c r="E372" s="57"/>
      <c r="F372" s="56"/>
      <c r="G372" s="57"/>
      <c r="H372" s="57"/>
      <c r="I372" s="58"/>
      <c r="J372" s="22"/>
      <c r="K372" s="16"/>
    </row>
    <row r="373" spans="1:11" x14ac:dyDescent="0.2">
      <c r="A373" s="67" t="s">
        <v>250</v>
      </c>
      <c r="B373" s="48" t="s">
        <v>64</v>
      </c>
      <c r="C373" s="46">
        <v>23</v>
      </c>
      <c r="D373" s="46"/>
      <c r="E373" s="46">
        <f>C373*D373</f>
        <v>0</v>
      </c>
      <c r="F373" s="48"/>
      <c r="G373" s="46"/>
      <c r="H373" s="46"/>
      <c r="I373" s="47">
        <f t="shared" ref="I373:I387" si="43">E373+H373</f>
        <v>0</v>
      </c>
      <c r="J373" s="22"/>
      <c r="K373" s="16"/>
    </row>
    <row r="374" spans="1:11" x14ac:dyDescent="0.2">
      <c r="A374" s="67" t="s">
        <v>60</v>
      </c>
      <c r="B374" s="48" t="s">
        <v>46</v>
      </c>
      <c r="C374" s="46">
        <v>1</v>
      </c>
      <c r="D374" s="46"/>
      <c r="E374" s="46"/>
      <c r="F374" s="48"/>
      <c r="G374" s="46"/>
      <c r="H374" s="46">
        <f>C374*G374</f>
        <v>0</v>
      </c>
      <c r="I374" s="47">
        <f t="shared" si="43"/>
        <v>0</v>
      </c>
      <c r="J374" s="22"/>
      <c r="K374" s="16"/>
    </row>
    <row r="375" spans="1:11" x14ac:dyDescent="0.2">
      <c r="A375" s="67" t="s">
        <v>75</v>
      </c>
      <c r="B375" s="48" t="s">
        <v>64</v>
      </c>
      <c r="C375" s="46">
        <v>20</v>
      </c>
      <c r="D375" s="46"/>
      <c r="E375" s="46"/>
      <c r="F375" s="48"/>
      <c r="G375" s="46"/>
      <c r="H375" s="46">
        <f>C375*G375</f>
        <v>0</v>
      </c>
      <c r="I375" s="47">
        <f t="shared" si="43"/>
        <v>0</v>
      </c>
      <c r="J375" s="22"/>
      <c r="K375" s="16"/>
    </row>
    <row r="376" spans="1:11" x14ac:dyDescent="0.2">
      <c r="A376" s="67" t="s">
        <v>80</v>
      </c>
      <c r="B376" s="48" t="s">
        <v>46</v>
      </c>
      <c r="C376" s="46">
        <v>2</v>
      </c>
      <c r="D376" s="46"/>
      <c r="E376" s="46"/>
      <c r="F376" s="48"/>
      <c r="G376" s="46"/>
      <c r="H376" s="46">
        <f>C376*G376</f>
        <v>0</v>
      </c>
      <c r="I376" s="47">
        <f t="shared" si="43"/>
        <v>0</v>
      </c>
      <c r="J376" s="22"/>
      <c r="K376" s="16"/>
    </row>
    <row r="377" spans="1:11" x14ac:dyDescent="0.2">
      <c r="A377" s="67" t="s">
        <v>66</v>
      </c>
      <c r="B377" s="48" t="s">
        <v>64</v>
      </c>
      <c r="C377" s="46">
        <v>23</v>
      </c>
      <c r="D377" s="46"/>
      <c r="E377" s="46">
        <f>C377*D377</f>
        <v>0</v>
      </c>
      <c r="F377" s="48"/>
      <c r="G377" s="46"/>
      <c r="H377" s="46"/>
      <c r="I377" s="47">
        <f t="shared" si="43"/>
        <v>0</v>
      </c>
      <c r="J377" s="22"/>
      <c r="K377" s="16"/>
    </row>
    <row r="378" spans="1:11" x14ac:dyDescent="0.2">
      <c r="A378" s="41" t="s">
        <v>81</v>
      </c>
      <c r="B378" s="44" t="s">
        <v>46</v>
      </c>
      <c r="C378" s="45">
        <v>4</v>
      </c>
      <c r="D378" s="45"/>
      <c r="E378" s="45"/>
      <c r="F378" s="45"/>
      <c r="G378" s="45"/>
      <c r="H378" s="46">
        <f t="shared" ref="H378:H384" si="44">C378*G378</f>
        <v>0</v>
      </c>
      <c r="I378" s="47">
        <f t="shared" si="43"/>
        <v>0</v>
      </c>
      <c r="J378" s="22"/>
      <c r="K378" s="16"/>
    </row>
    <row r="379" spans="1:11" x14ac:dyDescent="0.2">
      <c r="A379" s="67" t="s">
        <v>75</v>
      </c>
      <c r="B379" s="48" t="s">
        <v>64</v>
      </c>
      <c r="C379" s="46">
        <v>20</v>
      </c>
      <c r="D379" s="46"/>
      <c r="E379" s="46"/>
      <c r="F379" s="48"/>
      <c r="G379" s="46"/>
      <c r="H379" s="46">
        <f t="shared" si="44"/>
        <v>0</v>
      </c>
      <c r="I379" s="47">
        <f t="shared" si="43"/>
        <v>0</v>
      </c>
      <c r="J379" s="22"/>
      <c r="K379" s="16"/>
    </row>
    <row r="380" spans="1:11" x14ac:dyDescent="0.2">
      <c r="A380" s="41" t="s">
        <v>88</v>
      </c>
      <c r="B380" s="48" t="s">
        <v>46</v>
      </c>
      <c r="C380" s="46">
        <v>1</v>
      </c>
      <c r="D380" s="46"/>
      <c r="E380" s="46"/>
      <c r="F380" s="45"/>
      <c r="G380" s="45"/>
      <c r="H380" s="46">
        <f t="shared" si="44"/>
        <v>0</v>
      </c>
      <c r="I380" s="47">
        <f t="shared" si="43"/>
        <v>0</v>
      </c>
      <c r="J380" s="22"/>
      <c r="K380" s="16"/>
    </row>
    <row r="381" spans="1:11" x14ac:dyDescent="0.2">
      <c r="A381" s="67" t="s">
        <v>86</v>
      </c>
      <c r="B381" s="48" t="s">
        <v>64</v>
      </c>
      <c r="C381" s="46">
        <v>21</v>
      </c>
      <c r="D381" s="46"/>
      <c r="E381" s="46">
        <f>C381*D381</f>
        <v>0</v>
      </c>
      <c r="F381" s="48"/>
      <c r="G381" s="46"/>
      <c r="H381" s="46">
        <f t="shared" si="44"/>
        <v>0</v>
      </c>
      <c r="I381" s="47">
        <f t="shared" si="43"/>
        <v>0</v>
      </c>
      <c r="J381" s="22"/>
      <c r="K381" s="16"/>
    </row>
    <row r="382" spans="1:11" x14ac:dyDescent="0.2">
      <c r="A382" s="41" t="s">
        <v>109</v>
      </c>
      <c r="B382" s="44" t="s">
        <v>64</v>
      </c>
      <c r="C382" s="45">
        <v>5</v>
      </c>
      <c r="D382" s="45"/>
      <c r="E382" s="46">
        <f>C382*D382</f>
        <v>0</v>
      </c>
      <c r="F382" s="45"/>
      <c r="G382" s="45"/>
      <c r="H382" s="46">
        <f t="shared" si="44"/>
        <v>0</v>
      </c>
      <c r="I382" s="47">
        <f t="shared" si="43"/>
        <v>0</v>
      </c>
      <c r="J382" s="22"/>
      <c r="K382" s="16"/>
    </row>
    <row r="383" spans="1:11" x14ac:dyDescent="0.2">
      <c r="A383" s="67" t="s">
        <v>260</v>
      </c>
      <c r="B383" s="48" t="s">
        <v>64</v>
      </c>
      <c r="C383" s="46">
        <v>6</v>
      </c>
      <c r="D383" s="70"/>
      <c r="E383" s="46"/>
      <c r="F383" s="48"/>
      <c r="G383" s="46"/>
      <c r="H383" s="46">
        <f t="shared" si="44"/>
        <v>0</v>
      </c>
      <c r="I383" s="47">
        <f t="shared" si="43"/>
        <v>0</v>
      </c>
      <c r="J383" s="22"/>
      <c r="K383" s="16"/>
    </row>
    <row r="384" spans="1:11" x14ac:dyDescent="0.2">
      <c r="A384" s="67" t="s">
        <v>65</v>
      </c>
      <c r="B384" s="48" t="s">
        <v>46</v>
      </c>
      <c r="C384" s="46">
        <v>3</v>
      </c>
      <c r="D384" s="46"/>
      <c r="E384" s="46"/>
      <c r="F384" s="48"/>
      <c r="G384" s="46"/>
      <c r="H384" s="46">
        <f t="shared" si="44"/>
        <v>0</v>
      </c>
      <c r="I384" s="47">
        <f t="shared" si="43"/>
        <v>0</v>
      </c>
      <c r="J384" s="22"/>
      <c r="K384" s="16"/>
    </row>
    <row r="385" spans="1:11" x14ac:dyDescent="0.2">
      <c r="A385" s="67" t="s">
        <v>44</v>
      </c>
      <c r="B385" s="48" t="s">
        <v>43</v>
      </c>
      <c r="C385" s="46">
        <v>1</v>
      </c>
      <c r="D385" s="46"/>
      <c r="E385" s="46">
        <f>C385*D385</f>
        <v>0</v>
      </c>
      <c r="F385" s="48"/>
      <c r="G385" s="46"/>
      <c r="H385" s="46"/>
      <c r="I385" s="47">
        <f t="shared" si="43"/>
        <v>0</v>
      </c>
      <c r="J385" s="22"/>
      <c r="K385" s="16"/>
    </row>
    <row r="386" spans="1:11" x14ac:dyDescent="0.2">
      <c r="A386" s="67" t="s">
        <v>188</v>
      </c>
      <c r="B386" s="48" t="s">
        <v>46</v>
      </c>
      <c r="C386" s="46">
        <v>1</v>
      </c>
      <c r="D386" s="46"/>
      <c r="E386" s="46"/>
      <c r="F386" s="48"/>
      <c r="G386" s="46"/>
      <c r="H386" s="46">
        <f>C386*G386</f>
        <v>0</v>
      </c>
      <c r="I386" s="47">
        <f>E386+H386</f>
        <v>0</v>
      </c>
      <c r="J386" s="22"/>
      <c r="K386" s="16"/>
    </row>
    <row r="387" spans="1:11" x14ac:dyDescent="0.2">
      <c r="A387" s="41" t="s">
        <v>261</v>
      </c>
      <c r="B387" s="44" t="s">
        <v>46</v>
      </c>
      <c r="C387" s="45">
        <v>1</v>
      </c>
      <c r="D387" s="45"/>
      <c r="E387" s="45"/>
      <c r="F387" s="45"/>
      <c r="G387" s="45"/>
      <c r="H387" s="46">
        <f>C387*G387</f>
        <v>0</v>
      </c>
      <c r="I387" s="47">
        <f t="shared" si="43"/>
        <v>0</v>
      </c>
      <c r="J387" s="22"/>
      <c r="K387" s="16"/>
    </row>
    <row r="388" spans="1:11" x14ac:dyDescent="0.2">
      <c r="A388" s="67" t="s">
        <v>262</v>
      </c>
      <c r="B388" s="44" t="s">
        <v>46</v>
      </c>
      <c r="C388" s="45">
        <v>1</v>
      </c>
      <c r="D388" s="45"/>
      <c r="E388" s="45"/>
      <c r="F388" s="45"/>
      <c r="G388" s="45"/>
      <c r="H388" s="46">
        <f>C388*G388</f>
        <v>0</v>
      </c>
      <c r="I388" s="47">
        <f>E388+H388</f>
        <v>0</v>
      </c>
      <c r="J388" s="22"/>
      <c r="K388" s="16"/>
    </row>
    <row r="389" spans="1:11" x14ac:dyDescent="0.2">
      <c r="A389" s="67" t="s">
        <v>89</v>
      </c>
      <c r="B389" s="44" t="s">
        <v>64</v>
      </c>
      <c r="C389" s="45">
        <v>20</v>
      </c>
      <c r="D389" s="45"/>
      <c r="E389" s="45"/>
      <c r="F389" s="45"/>
      <c r="G389" s="45"/>
      <c r="H389" s="46">
        <f>C389*G389</f>
        <v>0</v>
      </c>
      <c r="I389" s="47">
        <f>E389+H389</f>
        <v>0</v>
      </c>
      <c r="J389" s="22"/>
      <c r="K389" s="16"/>
    </row>
    <row r="390" spans="1:11" x14ac:dyDescent="0.2">
      <c r="A390" s="67" t="s">
        <v>189</v>
      </c>
      <c r="B390" s="44" t="s">
        <v>243</v>
      </c>
      <c r="C390" s="45">
        <v>10</v>
      </c>
      <c r="D390" s="45"/>
      <c r="E390" s="45"/>
      <c r="F390" s="45"/>
      <c r="G390" s="45"/>
      <c r="H390" s="46">
        <f>C390*G390</f>
        <v>0</v>
      </c>
      <c r="I390" s="47">
        <f>E390+H390</f>
        <v>0</v>
      </c>
      <c r="J390" s="22"/>
      <c r="K390" s="16"/>
    </row>
    <row r="391" spans="1:11" ht="15" x14ac:dyDescent="0.25">
      <c r="A391" s="55" t="s">
        <v>68</v>
      </c>
      <c r="B391" s="56"/>
      <c r="C391" s="57"/>
      <c r="D391" s="57"/>
      <c r="E391" s="57">
        <f>SUM(E373:E390)</f>
        <v>0</v>
      </c>
      <c r="F391" s="56"/>
      <c r="G391" s="57"/>
      <c r="H391" s="57">
        <f>SUM(H373:H390)</f>
        <v>0</v>
      </c>
      <c r="I391" s="58">
        <f>SUM(I373:I390)</f>
        <v>0</v>
      </c>
      <c r="J391" s="22"/>
      <c r="K391" s="16"/>
    </row>
    <row r="392" spans="1:11" ht="15" x14ac:dyDescent="0.25">
      <c r="A392" s="55" t="s">
        <v>127</v>
      </c>
      <c r="B392" s="56"/>
      <c r="C392" s="57"/>
      <c r="D392" s="57"/>
      <c r="E392" s="57"/>
      <c r="F392" s="56"/>
      <c r="G392" s="57"/>
      <c r="H392" s="57"/>
      <c r="I392" s="58"/>
      <c r="J392" s="22"/>
      <c r="K392" s="16"/>
    </row>
    <row r="393" spans="1:11" ht="15" x14ac:dyDescent="0.25">
      <c r="A393" s="55" t="s">
        <v>10</v>
      </c>
      <c r="B393" s="56"/>
      <c r="C393" s="57"/>
      <c r="D393" s="57"/>
      <c r="E393" s="57"/>
      <c r="F393" s="56"/>
      <c r="G393" s="57"/>
      <c r="H393" s="57"/>
      <c r="I393" s="58"/>
      <c r="J393" s="22"/>
      <c r="K393" s="16"/>
    </row>
    <row r="394" spans="1:11" x14ac:dyDescent="0.2">
      <c r="A394" s="59" t="s">
        <v>8</v>
      </c>
      <c r="B394" s="60" t="s">
        <v>34</v>
      </c>
      <c r="C394" s="61" t="s">
        <v>35</v>
      </c>
      <c r="D394" s="61" t="s">
        <v>36</v>
      </c>
      <c r="E394" s="61" t="s">
        <v>37</v>
      </c>
      <c r="F394" s="60" t="s">
        <v>38</v>
      </c>
      <c r="G394" s="61" t="s">
        <v>39</v>
      </c>
      <c r="H394" s="61" t="s">
        <v>40</v>
      </c>
      <c r="I394" s="62" t="s">
        <v>41</v>
      </c>
      <c r="J394" s="22"/>
      <c r="K394" s="16"/>
    </row>
    <row r="395" spans="1:11" x14ac:dyDescent="0.2">
      <c r="A395" s="67" t="s">
        <v>238</v>
      </c>
      <c r="B395" s="48" t="s">
        <v>46</v>
      </c>
      <c r="C395" s="46">
        <v>1</v>
      </c>
      <c r="D395" s="46"/>
      <c r="E395" s="46">
        <f t="shared" ref="E395:E401" si="45">C395*D395</f>
        <v>0</v>
      </c>
      <c r="F395" s="48"/>
      <c r="G395" s="46"/>
      <c r="H395" s="46">
        <f t="shared" ref="H395:H405" si="46">C395*G395</f>
        <v>0</v>
      </c>
      <c r="I395" s="47">
        <f t="shared" ref="I395:I407" si="47">E395+H395</f>
        <v>0</v>
      </c>
      <c r="J395" s="22"/>
      <c r="K395" s="16"/>
    </row>
    <row r="396" spans="1:11" x14ac:dyDescent="0.2">
      <c r="A396" s="69" t="s">
        <v>118</v>
      </c>
      <c r="B396" s="48" t="s">
        <v>46</v>
      </c>
      <c r="C396" s="46">
        <v>4</v>
      </c>
      <c r="D396" s="46"/>
      <c r="E396" s="46">
        <f t="shared" si="45"/>
        <v>0</v>
      </c>
      <c r="F396" s="48"/>
      <c r="G396" s="46"/>
      <c r="H396" s="46">
        <f t="shared" si="46"/>
        <v>0</v>
      </c>
      <c r="I396" s="47">
        <f t="shared" si="47"/>
        <v>0</v>
      </c>
      <c r="J396" s="22"/>
      <c r="K396" s="16"/>
    </row>
    <row r="397" spans="1:11" x14ac:dyDescent="0.2">
      <c r="A397" s="67" t="s">
        <v>128</v>
      </c>
      <c r="B397" s="48" t="s">
        <v>46</v>
      </c>
      <c r="C397" s="46">
        <v>1</v>
      </c>
      <c r="D397" s="46"/>
      <c r="E397" s="46">
        <f t="shared" si="45"/>
        <v>0</v>
      </c>
      <c r="F397" s="48"/>
      <c r="G397" s="46"/>
      <c r="H397" s="46">
        <f t="shared" si="46"/>
        <v>0</v>
      </c>
      <c r="I397" s="47">
        <f t="shared" si="47"/>
        <v>0</v>
      </c>
      <c r="J397" s="22"/>
      <c r="K397" s="16"/>
    </row>
    <row r="398" spans="1:11" x14ac:dyDescent="0.2">
      <c r="A398" s="67" t="s">
        <v>129</v>
      </c>
      <c r="B398" s="48" t="s">
        <v>46</v>
      </c>
      <c r="C398" s="46">
        <v>1</v>
      </c>
      <c r="D398" s="46"/>
      <c r="E398" s="46">
        <f t="shared" si="45"/>
        <v>0</v>
      </c>
      <c r="F398" s="48"/>
      <c r="G398" s="46"/>
      <c r="H398" s="46">
        <f>C398*G398</f>
        <v>0</v>
      </c>
      <c r="I398" s="47">
        <f>E398+H398</f>
        <v>0</v>
      </c>
      <c r="J398" s="22"/>
      <c r="K398" s="16"/>
    </row>
    <row r="399" spans="1:11" x14ac:dyDescent="0.2">
      <c r="A399" s="71" t="s">
        <v>76</v>
      </c>
      <c r="B399" s="48" t="s">
        <v>46</v>
      </c>
      <c r="C399" s="46">
        <v>6</v>
      </c>
      <c r="D399" s="46"/>
      <c r="E399" s="46">
        <f t="shared" si="45"/>
        <v>0</v>
      </c>
      <c r="F399" s="49"/>
      <c r="G399" s="50"/>
      <c r="H399" s="46">
        <f>C399*G399</f>
        <v>0</v>
      </c>
      <c r="I399" s="47">
        <f>E399+H399</f>
        <v>0</v>
      </c>
      <c r="J399" s="22"/>
      <c r="K399" s="16"/>
    </row>
    <row r="400" spans="1:11" x14ac:dyDescent="0.2">
      <c r="A400" s="71" t="s">
        <v>284</v>
      </c>
      <c r="B400" s="48" t="s">
        <v>46</v>
      </c>
      <c r="C400" s="46">
        <v>12</v>
      </c>
      <c r="D400" s="46"/>
      <c r="E400" s="46">
        <f t="shared" si="45"/>
        <v>0</v>
      </c>
      <c r="F400" s="49"/>
      <c r="G400" s="50"/>
      <c r="H400" s="46"/>
      <c r="I400" s="47">
        <f>E400+H400</f>
        <v>0</v>
      </c>
      <c r="J400" s="22"/>
      <c r="K400" s="16"/>
    </row>
    <row r="401" spans="1:11" x14ac:dyDescent="0.2">
      <c r="A401" s="67" t="s">
        <v>71</v>
      </c>
      <c r="B401" s="48" t="s">
        <v>46</v>
      </c>
      <c r="C401" s="46">
        <v>1</v>
      </c>
      <c r="D401" s="46"/>
      <c r="E401" s="46">
        <f t="shared" si="45"/>
        <v>0</v>
      </c>
      <c r="F401" s="48"/>
      <c r="G401" s="46"/>
      <c r="H401" s="46">
        <f t="shared" si="46"/>
        <v>0</v>
      </c>
      <c r="I401" s="47">
        <f t="shared" si="47"/>
        <v>0</v>
      </c>
      <c r="J401" s="22"/>
      <c r="K401" s="16"/>
    </row>
    <row r="402" spans="1:11" x14ac:dyDescent="0.2">
      <c r="A402" s="67" t="s">
        <v>72</v>
      </c>
      <c r="B402" s="48" t="s">
        <v>46</v>
      </c>
      <c r="C402" s="46">
        <v>1</v>
      </c>
      <c r="D402" s="46"/>
      <c r="E402" s="46"/>
      <c r="F402" s="48"/>
      <c r="G402" s="46"/>
      <c r="H402" s="46">
        <f>C402*G402</f>
        <v>0</v>
      </c>
      <c r="I402" s="47">
        <f>E402+H402</f>
        <v>0</v>
      </c>
      <c r="J402" s="22"/>
      <c r="K402" s="16"/>
    </row>
    <row r="403" spans="1:11" x14ac:dyDescent="0.2">
      <c r="A403" s="67" t="s">
        <v>45</v>
      </c>
      <c r="B403" s="48" t="s">
        <v>46</v>
      </c>
      <c r="C403" s="46">
        <v>4</v>
      </c>
      <c r="D403" s="46"/>
      <c r="E403" s="46">
        <f>C403*D403</f>
        <v>0</v>
      </c>
      <c r="F403" s="48"/>
      <c r="G403" s="46"/>
      <c r="H403" s="46"/>
      <c r="I403" s="47">
        <f>E403+H403</f>
        <v>0</v>
      </c>
      <c r="J403" s="22"/>
      <c r="K403" s="16"/>
    </row>
    <row r="404" spans="1:11" x14ac:dyDescent="0.2">
      <c r="A404" s="67" t="s">
        <v>73</v>
      </c>
      <c r="B404" s="48" t="s">
        <v>46</v>
      </c>
      <c r="C404" s="46">
        <v>1</v>
      </c>
      <c r="D404" s="46"/>
      <c r="E404" s="46">
        <f>C404*D404</f>
        <v>0</v>
      </c>
      <c r="F404" s="49"/>
      <c r="G404" s="50"/>
      <c r="H404" s="46">
        <f t="shared" si="46"/>
        <v>0</v>
      </c>
      <c r="I404" s="47">
        <f t="shared" si="47"/>
        <v>0</v>
      </c>
      <c r="J404" s="22"/>
      <c r="K404" s="16"/>
    </row>
    <row r="405" spans="1:11" x14ac:dyDescent="0.2">
      <c r="A405" s="69" t="s">
        <v>285</v>
      </c>
      <c r="B405" s="48" t="s">
        <v>46</v>
      </c>
      <c r="C405" s="46">
        <v>1</v>
      </c>
      <c r="D405" s="46"/>
      <c r="E405" s="46">
        <f>C405*D405</f>
        <v>0</v>
      </c>
      <c r="F405" s="48"/>
      <c r="G405" s="46"/>
      <c r="H405" s="46">
        <f t="shared" si="46"/>
        <v>0</v>
      </c>
      <c r="I405" s="47">
        <f t="shared" si="47"/>
        <v>0</v>
      </c>
      <c r="J405" s="22"/>
      <c r="K405" s="16"/>
    </row>
    <row r="406" spans="1:11" x14ac:dyDescent="0.2">
      <c r="A406" s="67" t="s">
        <v>44</v>
      </c>
      <c r="B406" s="48" t="s">
        <v>43</v>
      </c>
      <c r="C406" s="46">
        <v>1</v>
      </c>
      <c r="D406" s="46"/>
      <c r="E406" s="46">
        <f>C406*D406</f>
        <v>0</v>
      </c>
      <c r="F406" s="48"/>
      <c r="G406" s="46"/>
      <c r="H406" s="46"/>
      <c r="I406" s="47">
        <f t="shared" si="47"/>
        <v>0</v>
      </c>
      <c r="J406" s="22"/>
      <c r="K406" s="16"/>
    </row>
    <row r="407" spans="1:11" x14ac:dyDescent="0.2">
      <c r="A407" s="67" t="s">
        <v>77</v>
      </c>
      <c r="B407" s="48" t="s">
        <v>48</v>
      </c>
      <c r="C407" s="46">
        <v>4</v>
      </c>
      <c r="D407" s="46"/>
      <c r="E407" s="46"/>
      <c r="F407" s="68"/>
      <c r="G407" s="46"/>
      <c r="H407" s="46">
        <f>C407*G407</f>
        <v>0</v>
      </c>
      <c r="I407" s="47">
        <f t="shared" si="47"/>
        <v>0</v>
      </c>
      <c r="J407" s="22"/>
      <c r="K407" s="16"/>
    </row>
    <row r="408" spans="1:11" ht="15" x14ac:dyDescent="0.25">
      <c r="A408" s="55" t="s">
        <v>63</v>
      </c>
      <c r="B408" s="56"/>
      <c r="C408" s="57"/>
      <c r="D408" s="57"/>
      <c r="E408" s="57">
        <f>SUM(E395:E407)</f>
        <v>0</v>
      </c>
      <c r="F408" s="56"/>
      <c r="G408" s="57"/>
      <c r="H408" s="57">
        <f>SUM(H395:H407)</f>
        <v>0</v>
      </c>
      <c r="I408" s="58">
        <f>SUM(I395:I407)</f>
        <v>0</v>
      </c>
      <c r="J408" s="22"/>
      <c r="K408" s="16"/>
    </row>
    <row r="409" spans="1:11" x14ac:dyDescent="0.2">
      <c r="A409" s="67"/>
      <c r="B409" s="48"/>
      <c r="C409" s="46"/>
      <c r="D409" s="46"/>
      <c r="E409" s="46"/>
      <c r="F409" s="48"/>
      <c r="G409" s="46"/>
      <c r="H409" s="46"/>
      <c r="I409" s="47"/>
      <c r="J409" s="22"/>
      <c r="K409" s="16"/>
    </row>
    <row r="410" spans="1:11" ht="15" x14ac:dyDescent="0.25">
      <c r="A410" s="55" t="s">
        <v>11</v>
      </c>
      <c r="B410" s="56"/>
      <c r="C410" s="57"/>
      <c r="D410" s="57"/>
      <c r="E410" s="57"/>
      <c r="F410" s="56"/>
      <c r="G410" s="57"/>
      <c r="H410" s="57"/>
      <c r="I410" s="58"/>
      <c r="J410" s="22"/>
      <c r="K410" s="16"/>
    </row>
    <row r="411" spans="1:11" x14ac:dyDescent="0.2">
      <c r="A411" s="67" t="s">
        <v>250</v>
      </c>
      <c r="B411" s="48" t="s">
        <v>64</v>
      </c>
      <c r="C411" s="46">
        <v>27</v>
      </c>
      <c r="D411" s="46"/>
      <c r="E411" s="46">
        <f>C411*D411</f>
        <v>0</v>
      </c>
      <c r="F411" s="48"/>
      <c r="G411" s="46"/>
      <c r="H411" s="46"/>
      <c r="I411" s="47">
        <f t="shared" ref="I411:I429" si="48">E411+H411</f>
        <v>0</v>
      </c>
      <c r="J411" s="22"/>
      <c r="K411" s="16"/>
    </row>
    <row r="412" spans="1:11" x14ac:dyDescent="0.2">
      <c r="A412" s="67" t="s">
        <v>60</v>
      </c>
      <c r="B412" s="48" t="s">
        <v>46</v>
      </c>
      <c r="C412" s="46">
        <v>1</v>
      </c>
      <c r="D412" s="46"/>
      <c r="E412" s="46"/>
      <c r="F412" s="48"/>
      <c r="G412" s="46"/>
      <c r="H412" s="46">
        <f>C412*G412</f>
        <v>0</v>
      </c>
      <c r="I412" s="47">
        <f t="shared" si="48"/>
        <v>0</v>
      </c>
      <c r="J412" s="22"/>
      <c r="K412" s="16"/>
    </row>
    <row r="413" spans="1:11" x14ac:dyDescent="0.2">
      <c r="A413" s="67" t="s">
        <v>75</v>
      </c>
      <c r="B413" s="48" t="s">
        <v>64</v>
      </c>
      <c r="C413" s="46">
        <v>24</v>
      </c>
      <c r="D413" s="46"/>
      <c r="E413" s="46"/>
      <c r="F413" s="48"/>
      <c r="G413" s="46"/>
      <c r="H413" s="46">
        <f>C413*G413</f>
        <v>0</v>
      </c>
      <c r="I413" s="47">
        <f t="shared" si="48"/>
        <v>0</v>
      </c>
      <c r="J413" s="22"/>
      <c r="K413" s="16"/>
    </row>
    <row r="414" spans="1:11" x14ac:dyDescent="0.2">
      <c r="A414" s="67" t="s">
        <v>80</v>
      </c>
      <c r="B414" s="48" t="s">
        <v>46</v>
      </c>
      <c r="C414" s="46">
        <v>2</v>
      </c>
      <c r="D414" s="46"/>
      <c r="E414" s="46"/>
      <c r="F414" s="48"/>
      <c r="G414" s="46"/>
      <c r="H414" s="46">
        <f>C414*G414</f>
        <v>0</v>
      </c>
      <c r="I414" s="47">
        <f t="shared" si="48"/>
        <v>0</v>
      </c>
      <c r="J414" s="22"/>
      <c r="K414" s="16"/>
    </row>
    <row r="415" spans="1:11" x14ac:dyDescent="0.2">
      <c r="A415" s="67" t="s">
        <v>66</v>
      </c>
      <c r="B415" s="48" t="s">
        <v>64</v>
      </c>
      <c r="C415" s="46">
        <v>27</v>
      </c>
      <c r="D415" s="46"/>
      <c r="E415" s="46">
        <f>C415*D415</f>
        <v>0</v>
      </c>
      <c r="F415" s="48"/>
      <c r="G415" s="46"/>
      <c r="H415" s="46"/>
      <c r="I415" s="47">
        <f t="shared" si="48"/>
        <v>0</v>
      </c>
      <c r="J415" s="22"/>
      <c r="K415" s="16"/>
    </row>
    <row r="416" spans="1:11" x14ac:dyDescent="0.2">
      <c r="A416" s="41" t="s">
        <v>81</v>
      </c>
      <c r="B416" s="44" t="s">
        <v>46</v>
      </c>
      <c r="C416" s="45">
        <v>10</v>
      </c>
      <c r="D416" s="45"/>
      <c r="E416" s="45"/>
      <c r="F416" s="45"/>
      <c r="G416" s="45"/>
      <c r="H416" s="46">
        <f t="shared" ref="H416:H428" si="49">C416*G416</f>
        <v>0</v>
      </c>
      <c r="I416" s="47">
        <f t="shared" si="48"/>
        <v>0</v>
      </c>
      <c r="J416" s="22"/>
      <c r="K416" s="16"/>
    </row>
    <row r="417" spans="1:11" x14ac:dyDescent="0.2">
      <c r="A417" s="41" t="s">
        <v>109</v>
      </c>
      <c r="B417" s="44" t="s">
        <v>64</v>
      </c>
      <c r="C417" s="45">
        <v>2</v>
      </c>
      <c r="D417" s="45"/>
      <c r="E417" s="46">
        <f>C417*D417</f>
        <v>0</v>
      </c>
      <c r="F417" s="45"/>
      <c r="G417" s="45"/>
      <c r="H417" s="46">
        <f t="shared" si="49"/>
        <v>0</v>
      </c>
      <c r="I417" s="47">
        <f>E417+H417</f>
        <v>0</v>
      </c>
      <c r="J417" s="22"/>
      <c r="K417" s="16"/>
    </row>
    <row r="418" spans="1:11" x14ac:dyDescent="0.2">
      <c r="A418" s="67" t="s">
        <v>75</v>
      </c>
      <c r="B418" s="48" t="s">
        <v>64</v>
      </c>
      <c r="C418" s="46">
        <v>24</v>
      </c>
      <c r="D418" s="46"/>
      <c r="E418" s="46"/>
      <c r="F418" s="48"/>
      <c r="G418" s="46"/>
      <c r="H418" s="46">
        <f t="shared" si="49"/>
        <v>0</v>
      </c>
      <c r="I418" s="47">
        <f t="shared" si="48"/>
        <v>0</v>
      </c>
      <c r="J418" s="22"/>
      <c r="K418" s="16"/>
    </row>
    <row r="419" spans="1:11" x14ac:dyDescent="0.2">
      <c r="A419" s="41" t="s">
        <v>88</v>
      </c>
      <c r="B419" s="48" t="s">
        <v>46</v>
      </c>
      <c r="C419" s="46">
        <v>1</v>
      </c>
      <c r="D419" s="46"/>
      <c r="E419" s="46"/>
      <c r="F419" s="45"/>
      <c r="G419" s="45"/>
      <c r="H419" s="46">
        <f t="shared" si="49"/>
        <v>0</v>
      </c>
      <c r="I419" s="47">
        <f t="shared" si="48"/>
        <v>0</v>
      </c>
      <c r="J419" s="22"/>
      <c r="K419" s="16"/>
    </row>
    <row r="420" spans="1:11" x14ac:dyDescent="0.2">
      <c r="A420" s="67" t="s">
        <v>86</v>
      </c>
      <c r="B420" s="48" t="s">
        <v>64</v>
      </c>
      <c r="C420" s="46">
        <v>6</v>
      </c>
      <c r="D420" s="46"/>
      <c r="E420" s="46">
        <f>C420*D420</f>
        <v>0</v>
      </c>
      <c r="F420" s="48"/>
      <c r="G420" s="46"/>
      <c r="H420" s="46">
        <f t="shared" si="49"/>
        <v>0</v>
      </c>
      <c r="I420" s="47">
        <f t="shared" si="48"/>
        <v>0</v>
      </c>
      <c r="J420" s="22"/>
      <c r="K420" s="16"/>
    </row>
    <row r="421" spans="1:11" x14ac:dyDescent="0.2">
      <c r="A421" s="71" t="s">
        <v>93</v>
      </c>
      <c r="B421" s="49" t="s">
        <v>64</v>
      </c>
      <c r="C421" s="50">
        <v>3</v>
      </c>
      <c r="D421" s="46"/>
      <c r="E421" s="46"/>
      <c r="F421" s="49"/>
      <c r="G421" s="50"/>
      <c r="H421" s="46">
        <f t="shared" si="49"/>
        <v>0</v>
      </c>
      <c r="I421" s="47">
        <f t="shared" si="48"/>
        <v>0</v>
      </c>
      <c r="J421" s="22"/>
      <c r="K421" s="16"/>
    </row>
    <row r="422" spans="1:11" x14ac:dyDescent="0.2">
      <c r="A422" s="71" t="s">
        <v>94</v>
      </c>
      <c r="B422" s="49" t="s">
        <v>46</v>
      </c>
      <c r="C422" s="46">
        <v>1</v>
      </c>
      <c r="D422" s="46"/>
      <c r="E422" s="46"/>
      <c r="F422" s="49"/>
      <c r="G422" s="50"/>
      <c r="H422" s="46">
        <f t="shared" si="49"/>
        <v>0</v>
      </c>
      <c r="I422" s="47">
        <f t="shared" si="48"/>
        <v>0</v>
      </c>
      <c r="J422" s="22"/>
      <c r="K422" s="16"/>
    </row>
    <row r="423" spans="1:11" x14ac:dyDescent="0.2">
      <c r="A423" s="71" t="s">
        <v>95</v>
      </c>
      <c r="B423" s="49" t="s">
        <v>46</v>
      </c>
      <c r="C423" s="46">
        <v>1</v>
      </c>
      <c r="D423" s="46"/>
      <c r="E423" s="46"/>
      <c r="F423" s="49"/>
      <c r="G423" s="50"/>
      <c r="H423" s="46">
        <f t="shared" si="49"/>
        <v>0</v>
      </c>
      <c r="I423" s="47">
        <f t="shared" si="48"/>
        <v>0</v>
      </c>
      <c r="J423" s="22"/>
      <c r="K423" s="16"/>
    </row>
    <row r="424" spans="1:11" x14ac:dyDescent="0.2">
      <c r="A424" s="71" t="s">
        <v>96</v>
      </c>
      <c r="B424" s="48" t="s">
        <v>46</v>
      </c>
      <c r="C424" s="46">
        <v>1</v>
      </c>
      <c r="D424" s="46"/>
      <c r="E424" s="46"/>
      <c r="F424" s="49"/>
      <c r="G424" s="50"/>
      <c r="H424" s="46">
        <f>C424*G424</f>
        <v>0</v>
      </c>
      <c r="I424" s="47">
        <f t="shared" si="48"/>
        <v>0</v>
      </c>
      <c r="J424" s="22"/>
      <c r="K424" s="16"/>
    </row>
    <row r="425" spans="1:11" x14ac:dyDescent="0.2">
      <c r="A425" s="71" t="s">
        <v>97</v>
      </c>
      <c r="B425" s="48" t="s">
        <v>46</v>
      </c>
      <c r="C425" s="46">
        <v>11</v>
      </c>
      <c r="D425" s="46"/>
      <c r="E425" s="46"/>
      <c r="F425" s="49"/>
      <c r="G425" s="50"/>
      <c r="H425" s="46">
        <f>C425*G425</f>
        <v>0</v>
      </c>
      <c r="I425" s="47">
        <f t="shared" si="48"/>
        <v>0</v>
      </c>
      <c r="J425" s="22"/>
      <c r="K425" s="16"/>
    </row>
    <row r="426" spans="1:11" x14ac:dyDescent="0.2">
      <c r="A426" s="41" t="s">
        <v>124</v>
      </c>
      <c r="B426" s="44" t="s">
        <v>64</v>
      </c>
      <c r="C426" s="45">
        <v>3</v>
      </c>
      <c r="D426" s="45"/>
      <c r="E426" s="46">
        <f>C426*D426</f>
        <v>0</v>
      </c>
      <c r="F426" s="45"/>
      <c r="G426" s="45"/>
      <c r="H426" s="46">
        <f t="shared" si="49"/>
        <v>0</v>
      </c>
      <c r="I426" s="47">
        <f t="shared" si="48"/>
        <v>0</v>
      </c>
      <c r="J426" s="22"/>
      <c r="K426" s="16"/>
    </row>
    <row r="427" spans="1:11" x14ac:dyDescent="0.2">
      <c r="A427" s="67" t="s">
        <v>256</v>
      </c>
      <c r="B427" s="48" t="s">
        <v>64</v>
      </c>
      <c r="C427" s="46">
        <v>2</v>
      </c>
      <c r="D427" s="70"/>
      <c r="E427" s="46"/>
      <c r="F427" s="48"/>
      <c r="G427" s="46"/>
      <c r="H427" s="46">
        <f t="shared" si="49"/>
        <v>0</v>
      </c>
      <c r="I427" s="47">
        <f t="shared" si="48"/>
        <v>0</v>
      </c>
      <c r="J427" s="22"/>
      <c r="K427" s="16"/>
    </row>
    <row r="428" spans="1:11" x14ac:dyDescent="0.2">
      <c r="A428" s="67" t="s">
        <v>247</v>
      </c>
      <c r="B428" s="48" t="s">
        <v>46</v>
      </c>
      <c r="C428" s="46">
        <v>6</v>
      </c>
      <c r="D428" s="46"/>
      <c r="E428" s="46"/>
      <c r="F428" s="48"/>
      <c r="G428" s="46"/>
      <c r="H428" s="46">
        <f t="shared" si="49"/>
        <v>0</v>
      </c>
      <c r="I428" s="47">
        <f t="shared" si="48"/>
        <v>0</v>
      </c>
      <c r="J428" s="22"/>
      <c r="K428" s="16"/>
    </row>
    <row r="429" spans="1:11" x14ac:dyDescent="0.2">
      <c r="A429" s="67" t="s">
        <v>44</v>
      </c>
      <c r="B429" s="48" t="s">
        <v>43</v>
      </c>
      <c r="C429" s="46">
        <v>1</v>
      </c>
      <c r="D429" s="46"/>
      <c r="E429" s="46">
        <f>C429*D429</f>
        <v>0</v>
      </c>
      <c r="F429" s="48"/>
      <c r="G429" s="46"/>
      <c r="H429" s="46"/>
      <c r="I429" s="47">
        <f t="shared" si="48"/>
        <v>0</v>
      </c>
      <c r="J429" s="22"/>
      <c r="K429" s="16"/>
    </row>
    <row r="430" spans="1:11" x14ac:dyDescent="0.2">
      <c r="A430" s="67" t="s">
        <v>188</v>
      </c>
      <c r="B430" s="48" t="s">
        <v>46</v>
      </c>
      <c r="C430" s="46">
        <v>1</v>
      </c>
      <c r="D430" s="46"/>
      <c r="E430" s="46"/>
      <c r="F430" s="48"/>
      <c r="G430" s="46"/>
      <c r="H430" s="46">
        <f>C430*G430</f>
        <v>0</v>
      </c>
      <c r="I430" s="47">
        <f>E430+H430</f>
        <v>0</v>
      </c>
      <c r="J430" s="22"/>
      <c r="K430" s="16"/>
    </row>
    <row r="431" spans="1:11" x14ac:dyDescent="0.2">
      <c r="A431" s="67" t="s">
        <v>263</v>
      </c>
      <c r="B431" s="44" t="s">
        <v>46</v>
      </c>
      <c r="C431" s="45">
        <v>1</v>
      </c>
      <c r="D431" s="45"/>
      <c r="E431" s="45"/>
      <c r="F431" s="45"/>
      <c r="G431" s="45"/>
      <c r="H431" s="46">
        <f>C431*G431</f>
        <v>0</v>
      </c>
      <c r="I431" s="47">
        <f>E431+H431</f>
        <v>0</v>
      </c>
      <c r="J431" s="22"/>
      <c r="K431" s="16"/>
    </row>
    <row r="432" spans="1:11" x14ac:dyDescent="0.2">
      <c r="A432" s="67" t="s">
        <v>89</v>
      </c>
      <c r="B432" s="44" t="s">
        <v>64</v>
      </c>
      <c r="C432" s="45">
        <v>1</v>
      </c>
      <c r="D432" s="45"/>
      <c r="E432" s="45"/>
      <c r="F432" s="45"/>
      <c r="G432" s="45"/>
      <c r="H432" s="46">
        <f>C432*G432</f>
        <v>0</v>
      </c>
      <c r="I432" s="47">
        <f>E432+H432</f>
        <v>0</v>
      </c>
      <c r="J432" s="22"/>
      <c r="K432" s="16"/>
    </row>
    <row r="433" spans="1:11" x14ac:dyDescent="0.2">
      <c r="A433" s="67" t="s">
        <v>189</v>
      </c>
      <c r="B433" s="44" t="s">
        <v>243</v>
      </c>
      <c r="C433" s="45">
        <v>0.5</v>
      </c>
      <c r="D433" s="45"/>
      <c r="E433" s="45"/>
      <c r="F433" s="45"/>
      <c r="G433" s="45"/>
      <c r="H433" s="46">
        <f>C433*G433</f>
        <v>0</v>
      </c>
      <c r="I433" s="47">
        <f>E433+H433</f>
        <v>0</v>
      </c>
      <c r="J433" s="22"/>
      <c r="K433" s="16"/>
    </row>
    <row r="434" spans="1:11" ht="15" x14ac:dyDescent="0.25">
      <c r="A434" s="55" t="s">
        <v>68</v>
      </c>
      <c r="B434" s="56"/>
      <c r="C434" s="57"/>
      <c r="D434" s="57"/>
      <c r="E434" s="57">
        <f>SUM(E411:E433)</f>
        <v>0</v>
      </c>
      <c r="F434" s="56"/>
      <c r="G434" s="57"/>
      <c r="H434" s="57">
        <f>SUM(H411:H433)</f>
        <v>0</v>
      </c>
      <c r="I434" s="58">
        <f>SUM(I411:I433)</f>
        <v>0</v>
      </c>
      <c r="J434" s="22"/>
      <c r="K434" s="16"/>
    </row>
    <row r="435" spans="1:11" ht="15" x14ac:dyDescent="0.25">
      <c r="A435" s="55" t="s">
        <v>130</v>
      </c>
      <c r="B435" s="56"/>
      <c r="C435" s="57"/>
      <c r="D435" s="57"/>
      <c r="E435" s="57"/>
      <c r="F435" s="56"/>
      <c r="G435" s="57"/>
      <c r="H435" s="57"/>
      <c r="I435" s="58"/>
      <c r="J435" s="22"/>
      <c r="K435" s="16"/>
    </row>
    <row r="436" spans="1:11" ht="15" x14ac:dyDescent="0.25">
      <c r="A436" s="55" t="s">
        <v>10</v>
      </c>
      <c r="B436" s="56"/>
      <c r="C436" s="57"/>
      <c r="D436" s="57"/>
      <c r="E436" s="57"/>
      <c r="F436" s="56"/>
      <c r="G436" s="57"/>
      <c r="H436" s="57"/>
      <c r="I436" s="58"/>
      <c r="J436" s="22"/>
      <c r="K436" s="16"/>
    </row>
    <row r="437" spans="1:11" x14ac:dyDescent="0.2">
      <c r="A437" s="59" t="s">
        <v>8</v>
      </c>
      <c r="B437" s="60" t="s">
        <v>34</v>
      </c>
      <c r="C437" s="61" t="s">
        <v>35</v>
      </c>
      <c r="D437" s="61" t="s">
        <v>36</v>
      </c>
      <c r="E437" s="61" t="s">
        <v>37</v>
      </c>
      <c r="F437" s="60" t="s">
        <v>38</v>
      </c>
      <c r="G437" s="61" t="s">
        <v>39</v>
      </c>
      <c r="H437" s="61" t="s">
        <v>40</v>
      </c>
      <c r="I437" s="62" t="s">
        <v>41</v>
      </c>
      <c r="J437" s="40"/>
      <c r="K437" s="16"/>
    </row>
    <row r="438" spans="1:11" x14ac:dyDescent="0.2">
      <c r="A438" s="67" t="s">
        <v>238</v>
      </c>
      <c r="B438" s="48" t="s">
        <v>46</v>
      </c>
      <c r="C438" s="46">
        <v>2</v>
      </c>
      <c r="D438" s="46"/>
      <c r="E438" s="46">
        <f t="shared" ref="E438:E446" si="50">C438*D438</f>
        <v>0</v>
      </c>
      <c r="F438" s="48"/>
      <c r="G438" s="46"/>
      <c r="H438" s="46">
        <f t="shared" ref="H438:H445" si="51">C438*G438</f>
        <v>0</v>
      </c>
      <c r="I438" s="47">
        <f t="shared" ref="I438:I447" si="52">E438+H438</f>
        <v>0</v>
      </c>
      <c r="J438" s="22"/>
      <c r="K438" s="16"/>
    </row>
    <row r="439" spans="1:11" x14ac:dyDescent="0.2">
      <c r="A439" s="67" t="s">
        <v>239</v>
      </c>
      <c r="B439" s="48" t="s">
        <v>46</v>
      </c>
      <c r="C439" s="46">
        <v>1</v>
      </c>
      <c r="D439" s="46"/>
      <c r="E439" s="46">
        <f t="shared" si="50"/>
        <v>0</v>
      </c>
      <c r="F439" s="48"/>
      <c r="G439" s="46"/>
      <c r="H439" s="46">
        <f t="shared" si="51"/>
        <v>0</v>
      </c>
      <c r="I439" s="47">
        <f t="shared" si="52"/>
        <v>0</v>
      </c>
      <c r="J439" s="22"/>
      <c r="K439" s="16"/>
    </row>
    <row r="440" spans="1:11" x14ac:dyDescent="0.2">
      <c r="A440" s="69" t="s">
        <v>139</v>
      </c>
      <c r="B440" s="48" t="s">
        <v>46</v>
      </c>
      <c r="C440" s="46">
        <v>12</v>
      </c>
      <c r="D440" s="46"/>
      <c r="E440" s="46">
        <f t="shared" si="50"/>
        <v>0</v>
      </c>
      <c r="F440" s="48"/>
      <c r="G440" s="46"/>
      <c r="H440" s="46">
        <f t="shared" si="51"/>
        <v>0</v>
      </c>
      <c r="I440" s="47">
        <f t="shared" si="52"/>
        <v>0</v>
      </c>
      <c r="J440" s="22"/>
      <c r="K440" s="16"/>
    </row>
    <row r="441" spans="1:11" x14ac:dyDescent="0.2">
      <c r="A441" s="67" t="s">
        <v>131</v>
      </c>
      <c r="B441" s="48" t="s">
        <v>46</v>
      </c>
      <c r="C441" s="46">
        <v>1</v>
      </c>
      <c r="D441" s="46"/>
      <c r="E441" s="46">
        <f t="shared" si="50"/>
        <v>0</v>
      </c>
      <c r="F441" s="48"/>
      <c r="G441" s="46"/>
      <c r="H441" s="46">
        <f t="shared" si="51"/>
        <v>0</v>
      </c>
      <c r="I441" s="47">
        <f t="shared" si="52"/>
        <v>0</v>
      </c>
      <c r="J441" s="22"/>
      <c r="K441" s="16"/>
    </row>
    <row r="442" spans="1:11" x14ac:dyDescent="0.2">
      <c r="A442" s="67" t="s">
        <v>105</v>
      </c>
      <c r="B442" s="48" t="s">
        <v>46</v>
      </c>
      <c r="C442" s="46">
        <v>1</v>
      </c>
      <c r="D442" s="46"/>
      <c r="E442" s="46">
        <f t="shared" si="50"/>
        <v>0</v>
      </c>
      <c r="F442" s="48"/>
      <c r="G442" s="46"/>
      <c r="H442" s="46">
        <f t="shared" si="51"/>
        <v>0</v>
      </c>
      <c r="I442" s="47">
        <f t="shared" si="52"/>
        <v>0</v>
      </c>
      <c r="J442" s="22"/>
      <c r="K442" s="16"/>
    </row>
    <row r="443" spans="1:11" x14ac:dyDescent="0.2">
      <c r="A443" s="67" t="s">
        <v>72</v>
      </c>
      <c r="B443" s="48" t="s">
        <v>46</v>
      </c>
      <c r="C443" s="46">
        <v>1</v>
      </c>
      <c r="D443" s="46"/>
      <c r="E443" s="46"/>
      <c r="F443" s="48"/>
      <c r="G443" s="46"/>
      <c r="H443" s="46">
        <f>C443*G443</f>
        <v>0</v>
      </c>
      <c r="I443" s="47">
        <f>E443+H443</f>
        <v>0</v>
      </c>
      <c r="J443" s="22"/>
      <c r="K443" s="16"/>
    </row>
    <row r="444" spans="1:11" x14ac:dyDescent="0.2">
      <c r="A444" s="67" t="s">
        <v>73</v>
      </c>
      <c r="B444" s="48" t="s">
        <v>46</v>
      </c>
      <c r="C444" s="46">
        <v>1</v>
      </c>
      <c r="D444" s="46"/>
      <c r="E444" s="46">
        <f t="shared" si="50"/>
        <v>0</v>
      </c>
      <c r="F444" s="49"/>
      <c r="G444" s="50"/>
      <c r="H444" s="46">
        <f t="shared" si="51"/>
        <v>0</v>
      </c>
      <c r="I444" s="47">
        <f t="shared" si="52"/>
        <v>0</v>
      </c>
      <c r="J444" s="22"/>
      <c r="K444" s="16"/>
    </row>
    <row r="445" spans="1:11" x14ac:dyDescent="0.2">
      <c r="A445" s="69" t="s">
        <v>197</v>
      </c>
      <c r="B445" s="48" t="s">
        <v>46</v>
      </c>
      <c r="C445" s="46">
        <v>1</v>
      </c>
      <c r="D445" s="46"/>
      <c r="E445" s="46">
        <f t="shared" si="50"/>
        <v>0</v>
      </c>
      <c r="F445" s="48"/>
      <c r="G445" s="46"/>
      <c r="H445" s="46">
        <f t="shared" si="51"/>
        <v>0</v>
      </c>
      <c r="I445" s="47">
        <f t="shared" si="52"/>
        <v>0</v>
      </c>
      <c r="J445" s="22"/>
      <c r="K445" s="16"/>
    </row>
    <row r="446" spans="1:11" x14ac:dyDescent="0.2">
      <c r="A446" s="67" t="s">
        <v>44</v>
      </c>
      <c r="B446" s="48" t="s">
        <v>43</v>
      </c>
      <c r="C446" s="46">
        <v>1</v>
      </c>
      <c r="D446" s="46"/>
      <c r="E446" s="46">
        <f t="shared" si="50"/>
        <v>0</v>
      </c>
      <c r="F446" s="48"/>
      <c r="G446" s="46"/>
      <c r="H446" s="46"/>
      <c r="I446" s="47">
        <f t="shared" si="52"/>
        <v>0</v>
      </c>
      <c r="J446" s="22"/>
      <c r="K446" s="16"/>
    </row>
    <row r="447" spans="1:11" x14ac:dyDescent="0.2">
      <c r="A447" s="67" t="s">
        <v>77</v>
      </c>
      <c r="B447" s="48" t="s">
        <v>48</v>
      </c>
      <c r="C447" s="46">
        <v>2.5</v>
      </c>
      <c r="D447" s="46"/>
      <c r="E447" s="46"/>
      <c r="F447" s="68"/>
      <c r="G447" s="46"/>
      <c r="H447" s="46">
        <f>C447*G447</f>
        <v>0</v>
      </c>
      <c r="I447" s="47">
        <f t="shared" si="52"/>
        <v>0</v>
      </c>
      <c r="J447" s="22"/>
      <c r="K447" s="16"/>
    </row>
    <row r="448" spans="1:11" ht="15" x14ac:dyDescent="0.25">
      <c r="A448" s="55" t="s">
        <v>63</v>
      </c>
      <c r="B448" s="56"/>
      <c r="C448" s="57"/>
      <c r="D448" s="57"/>
      <c r="E448" s="57">
        <f>SUM(E438:E447)</f>
        <v>0</v>
      </c>
      <c r="F448" s="56"/>
      <c r="G448" s="57"/>
      <c r="H448" s="57">
        <f>SUM(H438:H447)</f>
        <v>0</v>
      </c>
      <c r="I448" s="58">
        <f>SUM(I438:I447)</f>
        <v>0</v>
      </c>
      <c r="J448" s="22"/>
      <c r="K448" s="16"/>
    </row>
    <row r="449" spans="1:11" x14ac:dyDescent="0.2">
      <c r="A449" s="67"/>
      <c r="B449" s="48"/>
      <c r="C449" s="46"/>
      <c r="D449" s="46"/>
      <c r="E449" s="46"/>
      <c r="F449" s="48"/>
      <c r="G449" s="46"/>
      <c r="H449" s="46"/>
      <c r="I449" s="47"/>
      <c r="J449" s="22"/>
      <c r="K449" s="16"/>
    </row>
    <row r="450" spans="1:11" ht="15" x14ac:dyDescent="0.25">
      <c r="A450" s="55" t="s">
        <v>11</v>
      </c>
      <c r="B450" s="56"/>
      <c r="C450" s="57"/>
      <c r="D450" s="57"/>
      <c r="E450" s="57"/>
      <c r="F450" s="56"/>
      <c r="G450" s="57"/>
      <c r="H450" s="57"/>
      <c r="I450" s="58"/>
      <c r="J450" s="22"/>
      <c r="K450" s="16"/>
    </row>
    <row r="451" spans="1:11" x14ac:dyDescent="0.2">
      <c r="A451" s="67" t="s">
        <v>250</v>
      </c>
      <c r="B451" s="48" t="s">
        <v>64</v>
      </c>
      <c r="C451" s="46">
        <v>26</v>
      </c>
      <c r="D451" s="46"/>
      <c r="E451" s="46">
        <f>C451*D451</f>
        <v>0</v>
      </c>
      <c r="F451" s="48"/>
      <c r="G451" s="46"/>
      <c r="H451" s="46"/>
      <c r="I451" s="47">
        <f>E451+H451</f>
        <v>0</v>
      </c>
      <c r="J451" s="22"/>
      <c r="K451" s="16"/>
    </row>
    <row r="452" spans="1:11" x14ac:dyDescent="0.2">
      <c r="A452" s="67" t="s">
        <v>251</v>
      </c>
      <c r="B452" s="48" t="s">
        <v>64</v>
      </c>
      <c r="C452" s="46">
        <v>104</v>
      </c>
      <c r="D452" s="46"/>
      <c r="E452" s="46">
        <f>C452*D452</f>
        <v>0</v>
      </c>
      <c r="F452" s="48"/>
      <c r="G452" s="46"/>
      <c r="H452" s="46"/>
      <c r="I452" s="47">
        <f>E452+H452</f>
        <v>0</v>
      </c>
      <c r="J452" s="22"/>
      <c r="K452" s="16"/>
    </row>
    <row r="453" spans="1:11" x14ac:dyDescent="0.2">
      <c r="A453" s="67" t="s">
        <v>60</v>
      </c>
      <c r="B453" s="48" t="s">
        <v>46</v>
      </c>
      <c r="C453" s="46">
        <v>2</v>
      </c>
      <c r="D453" s="46"/>
      <c r="E453" s="46"/>
      <c r="F453" s="48"/>
      <c r="G453" s="46"/>
      <c r="H453" s="46">
        <f>C453*G453</f>
        <v>0</v>
      </c>
      <c r="I453" s="47">
        <f>E453+H453</f>
        <v>0</v>
      </c>
      <c r="J453" s="22"/>
      <c r="K453" s="16"/>
    </row>
    <row r="454" spans="1:11" x14ac:dyDescent="0.2">
      <c r="A454" s="67" t="s">
        <v>75</v>
      </c>
      <c r="B454" s="48" t="s">
        <v>64</v>
      </c>
      <c r="C454" s="46">
        <v>117</v>
      </c>
      <c r="D454" s="46"/>
      <c r="E454" s="46"/>
      <c r="F454" s="48"/>
      <c r="G454" s="46"/>
      <c r="H454" s="46">
        <f>C454*G454</f>
        <v>0</v>
      </c>
      <c r="I454" s="47">
        <f t="shared" ref="I454:I470" si="53">E454+H454</f>
        <v>0</v>
      </c>
      <c r="J454" s="22"/>
      <c r="K454" s="16"/>
    </row>
    <row r="455" spans="1:11" x14ac:dyDescent="0.2">
      <c r="A455" s="67" t="s">
        <v>80</v>
      </c>
      <c r="B455" s="48" t="s">
        <v>46</v>
      </c>
      <c r="C455" s="46">
        <v>3</v>
      </c>
      <c r="D455" s="46"/>
      <c r="E455" s="46"/>
      <c r="F455" s="48"/>
      <c r="G455" s="46"/>
      <c r="H455" s="46">
        <f>C455*G455</f>
        <v>0</v>
      </c>
      <c r="I455" s="47">
        <f t="shared" si="53"/>
        <v>0</v>
      </c>
      <c r="J455" s="22"/>
      <c r="K455" s="16"/>
    </row>
    <row r="456" spans="1:11" x14ac:dyDescent="0.2">
      <c r="A456" s="67" t="s">
        <v>66</v>
      </c>
      <c r="B456" s="48" t="s">
        <v>64</v>
      </c>
      <c r="C456" s="46">
        <v>130</v>
      </c>
      <c r="D456" s="46"/>
      <c r="E456" s="46">
        <f>C456*D456</f>
        <v>0</v>
      </c>
      <c r="F456" s="48"/>
      <c r="G456" s="46"/>
      <c r="H456" s="46"/>
      <c r="I456" s="47">
        <f t="shared" si="53"/>
        <v>0</v>
      </c>
      <c r="J456" s="22"/>
      <c r="K456" s="16"/>
    </row>
    <row r="457" spans="1:11" x14ac:dyDescent="0.2">
      <c r="A457" s="41" t="s">
        <v>81</v>
      </c>
      <c r="B457" s="44" t="s">
        <v>46</v>
      </c>
      <c r="C457" s="45">
        <v>6</v>
      </c>
      <c r="D457" s="45"/>
      <c r="E457" s="45"/>
      <c r="F457" s="45"/>
      <c r="G457" s="45"/>
      <c r="H457" s="46">
        <f>C457*G457</f>
        <v>0</v>
      </c>
      <c r="I457" s="47">
        <f t="shared" si="53"/>
        <v>0</v>
      </c>
      <c r="J457" s="22"/>
      <c r="K457" s="16"/>
    </row>
    <row r="458" spans="1:11" x14ac:dyDescent="0.2">
      <c r="A458" s="67" t="s">
        <v>75</v>
      </c>
      <c r="B458" s="48" t="s">
        <v>64</v>
      </c>
      <c r="C458" s="46">
        <v>117</v>
      </c>
      <c r="D458" s="46"/>
      <c r="E458" s="46"/>
      <c r="F458" s="48"/>
      <c r="G458" s="46"/>
      <c r="H458" s="46">
        <f>C458*G458</f>
        <v>0</v>
      </c>
      <c r="I458" s="47">
        <f t="shared" si="53"/>
        <v>0</v>
      </c>
      <c r="J458" s="22"/>
      <c r="K458" s="16"/>
    </row>
    <row r="459" spans="1:11" x14ac:dyDescent="0.2">
      <c r="A459" s="41" t="s">
        <v>88</v>
      </c>
      <c r="B459" s="48" t="s">
        <v>46</v>
      </c>
      <c r="C459" s="46">
        <v>2</v>
      </c>
      <c r="D459" s="46"/>
      <c r="E459" s="46"/>
      <c r="F459" s="45"/>
      <c r="G459" s="45"/>
      <c r="H459" s="46">
        <f>C459*G459</f>
        <v>0</v>
      </c>
      <c r="I459" s="47">
        <f t="shared" si="53"/>
        <v>0</v>
      </c>
      <c r="J459" s="22"/>
      <c r="K459" s="16"/>
    </row>
    <row r="460" spans="1:11" x14ac:dyDescent="0.2">
      <c r="A460" s="67" t="s">
        <v>123</v>
      </c>
      <c r="B460" s="48" t="s">
        <v>64</v>
      </c>
      <c r="C460" s="46">
        <v>2</v>
      </c>
      <c r="D460" s="46"/>
      <c r="E460" s="46">
        <f>C460*D460</f>
        <v>0</v>
      </c>
      <c r="F460" s="48"/>
      <c r="G460" s="46"/>
      <c r="H460" s="46">
        <f>C460*G460</f>
        <v>0</v>
      </c>
      <c r="I460" s="47">
        <f t="shared" si="53"/>
        <v>0</v>
      </c>
      <c r="J460" s="22"/>
      <c r="K460" s="16"/>
    </row>
    <row r="461" spans="1:11" x14ac:dyDescent="0.2">
      <c r="A461" s="41" t="s">
        <v>132</v>
      </c>
      <c r="B461" s="48" t="s">
        <v>46</v>
      </c>
      <c r="C461" s="46">
        <v>2</v>
      </c>
      <c r="D461" s="46"/>
      <c r="E461" s="46">
        <f>C461*D461</f>
        <v>0</v>
      </c>
      <c r="F461" s="45"/>
      <c r="G461" s="45"/>
      <c r="H461" s="46">
        <f>C461*G461</f>
        <v>0</v>
      </c>
      <c r="I461" s="47">
        <f t="shared" si="53"/>
        <v>0</v>
      </c>
      <c r="J461" s="22"/>
      <c r="K461" s="16"/>
    </row>
    <row r="462" spans="1:11" x14ac:dyDescent="0.2">
      <c r="A462" s="67" t="s">
        <v>133</v>
      </c>
      <c r="B462" s="48" t="s">
        <v>64</v>
      </c>
      <c r="C462" s="46">
        <v>21</v>
      </c>
      <c r="D462" s="46"/>
      <c r="E462" s="46">
        <f>C462*D462</f>
        <v>0</v>
      </c>
      <c r="F462" s="48"/>
      <c r="G462" s="46"/>
      <c r="H462" s="46">
        <f t="shared" ref="H462:H470" si="54">C462*G462</f>
        <v>0</v>
      </c>
      <c r="I462" s="47">
        <f t="shared" si="53"/>
        <v>0</v>
      </c>
      <c r="J462" s="22"/>
      <c r="K462" s="16"/>
    </row>
    <row r="463" spans="1:11" x14ac:dyDescent="0.2">
      <c r="A463" s="67" t="s">
        <v>134</v>
      </c>
      <c r="B463" s="48" t="s">
        <v>64</v>
      </c>
      <c r="C463" s="46">
        <v>24</v>
      </c>
      <c r="D463" s="46"/>
      <c r="E463" s="46">
        <f>C463*D463</f>
        <v>0</v>
      </c>
      <c r="F463" s="48"/>
      <c r="G463" s="46"/>
      <c r="H463" s="46">
        <f>C463*G463</f>
        <v>0</v>
      </c>
      <c r="I463" s="47">
        <f t="shared" si="53"/>
        <v>0</v>
      </c>
      <c r="J463" s="22"/>
      <c r="K463" s="16"/>
    </row>
    <row r="464" spans="1:11" x14ac:dyDescent="0.2">
      <c r="A464" s="67" t="s">
        <v>256</v>
      </c>
      <c r="B464" s="48" t="s">
        <v>64</v>
      </c>
      <c r="C464" s="46">
        <v>3</v>
      </c>
      <c r="D464" s="70"/>
      <c r="E464" s="46"/>
      <c r="F464" s="48"/>
      <c r="G464" s="46"/>
      <c r="H464" s="46">
        <f t="shared" si="54"/>
        <v>0</v>
      </c>
      <c r="I464" s="47">
        <f t="shared" si="53"/>
        <v>0</v>
      </c>
      <c r="J464" s="22"/>
      <c r="K464" s="16"/>
    </row>
    <row r="465" spans="1:11" x14ac:dyDescent="0.2">
      <c r="A465" s="67" t="s">
        <v>247</v>
      </c>
      <c r="B465" s="48" t="s">
        <v>46</v>
      </c>
      <c r="C465" s="46">
        <v>6</v>
      </c>
      <c r="D465" s="46"/>
      <c r="E465" s="46"/>
      <c r="F465" s="48"/>
      <c r="G465" s="46"/>
      <c r="H465" s="46">
        <f t="shared" si="54"/>
        <v>0</v>
      </c>
      <c r="I465" s="47">
        <f t="shared" si="53"/>
        <v>0</v>
      </c>
      <c r="J465" s="22"/>
      <c r="K465" s="16"/>
    </row>
    <row r="466" spans="1:11" x14ac:dyDescent="0.2">
      <c r="A466" s="67" t="s">
        <v>44</v>
      </c>
      <c r="B466" s="48" t="s">
        <v>43</v>
      </c>
      <c r="C466" s="46">
        <v>1</v>
      </c>
      <c r="D466" s="46"/>
      <c r="E466" s="46">
        <f>C466*D466</f>
        <v>0</v>
      </c>
      <c r="F466" s="48"/>
      <c r="G466" s="46"/>
      <c r="H466" s="46"/>
      <c r="I466" s="47">
        <f t="shared" si="53"/>
        <v>0</v>
      </c>
      <c r="J466" s="22"/>
      <c r="K466" s="16"/>
    </row>
    <row r="467" spans="1:11" x14ac:dyDescent="0.2">
      <c r="A467" s="67" t="s">
        <v>188</v>
      </c>
      <c r="B467" s="48" t="s">
        <v>46</v>
      </c>
      <c r="C467" s="46">
        <v>1</v>
      </c>
      <c r="D467" s="46"/>
      <c r="E467" s="46"/>
      <c r="F467" s="48"/>
      <c r="G467" s="46"/>
      <c r="H467" s="46">
        <f>C467*G467</f>
        <v>0</v>
      </c>
      <c r="I467" s="47">
        <f>E467+H467</f>
        <v>0</v>
      </c>
      <c r="J467" s="22"/>
      <c r="K467" s="16"/>
    </row>
    <row r="468" spans="1:11" x14ac:dyDescent="0.2">
      <c r="A468" s="41" t="s">
        <v>248</v>
      </c>
      <c r="B468" s="44" t="s">
        <v>46</v>
      </c>
      <c r="C468" s="45">
        <v>1</v>
      </c>
      <c r="D468" s="45"/>
      <c r="E468" s="45"/>
      <c r="F468" s="45"/>
      <c r="G468" s="45"/>
      <c r="H468" s="46">
        <f t="shared" si="54"/>
        <v>0</v>
      </c>
      <c r="I468" s="47">
        <f t="shared" si="53"/>
        <v>0</v>
      </c>
      <c r="J468" s="22"/>
      <c r="K468" s="16"/>
    </row>
    <row r="469" spans="1:11" x14ac:dyDescent="0.2">
      <c r="A469" s="41" t="s">
        <v>89</v>
      </c>
      <c r="B469" s="44" t="s">
        <v>64</v>
      </c>
      <c r="C469" s="45">
        <v>2</v>
      </c>
      <c r="D469" s="45"/>
      <c r="E469" s="45"/>
      <c r="F469" s="45"/>
      <c r="G469" s="45"/>
      <c r="H469" s="46">
        <f t="shared" si="54"/>
        <v>0</v>
      </c>
      <c r="I469" s="47">
        <f t="shared" si="53"/>
        <v>0</v>
      </c>
      <c r="J469" s="22"/>
      <c r="K469" s="16"/>
    </row>
    <row r="470" spans="1:11" x14ac:dyDescent="0.2">
      <c r="A470" s="41" t="s">
        <v>189</v>
      </c>
      <c r="B470" s="44" t="s">
        <v>243</v>
      </c>
      <c r="C470" s="45">
        <v>1</v>
      </c>
      <c r="D470" s="45"/>
      <c r="E470" s="45"/>
      <c r="F470" s="45"/>
      <c r="G470" s="45"/>
      <c r="H470" s="46">
        <f t="shared" si="54"/>
        <v>0</v>
      </c>
      <c r="I470" s="47">
        <f t="shared" si="53"/>
        <v>0</v>
      </c>
      <c r="J470" s="22"/>
      <c r="K470" s="16"/>
    </row>
    <row r="471" spans="1:11" ht="15" x14ac:dyDescent="0.25">
      <c r="A471" s="55" t="s">
        <v>68</v>
      </c>
      <c r="B471" s="56"/>
      <c r="C471" s="57"/>
      <c r="D471" s="57"/>
      <c r="E471" s="57">
        <f>SUM(E451:E470)</f>
        <v>0</v>
      </c>
      <c r="F471" s="56"/>
      <c r="G471" s="57"/>
      <c r="H471" s="57">
        <f>SUM(H451:H470)</f>
        <v>0</v>
      </c>
      <c r="I471" s="58">
        <f>SUM(I451:I470)</f>
        <v>0</v>
      </c>
      <c r="J471" s="22"/>
      <c r="K471" s="16"/>
    </row>
    <row r="472" spans="1:11" ht="15" x14ac:dyDescent="0.25">
      <c r="A472" s="55" t="s">
        <v>135</v>
      </c>
      <c r="B472" s="56"/>
      <c r="C472" s="57"/>
      <c r="D472" s="57"/>
      <c r="E472" s="57"/>
      <c r="F472" s="56"/>
      <c r="G472" s="57"/>
      <c r="H472" s="57"/>
      <c r="I472" s="58"/>
      <c r="J472" s="22"/>
      <c r="K472" s="16"/>
    </row>
    <row r="473" spans="1:11" ht="15" x14ac:dyDescent="0.25">
      <c r="A473" s="55" t="s">
        <v>10</v>
      </c>
      <c r="B473" s="56"/>
      <c r="C473" s="57"/>
      <c r="D473" s="57"/>
      <c r="E473" s="57"/>
      <c r="F473" s="56"/>
      <c r="G473" s="57"/>
      <c r="H473" s="57"/>
      <c r="I473" s="58"/>
      <c r="J473" s="22"/>
      <c r="K473" s="16"/>
    </row>
    <row r="474" spans="1:11" x14ac:dyDescent="0.2">
      <c r="A474" s="59" t="s">
        <v>8</v>
      </c>
      <c r="B474" s="60" t="s">
        <v>34</v>
      </c>
      <c r="C474" s="61" t="s">
        <v>35</v>
      </c>
      <c r="D474" s="61" t="s">
        <v>36</v>
      </c>
      <c r="E474" s="61" t="s">
        <v>37</v>
      </c>
      <c r="F474" s="60" t="s">
        <v>38</v>
      </c>
      <c r="G474" s="61" t="s">
        <v>39</v>
      </c>
      <c r="H474" s="61" t="s">
        <v>40</v>
      </c>
      <c r="I474" s="62" t="s">
        <v>41</v>
      </c>
      <c r="J474" s="22"/>
      <c r="K474" s="16"/>
    </row>
    <row r="475" spans="1:11" x14ac:dyDescent="0.2">
      <c r="A475" s="67" t="s">
        <v>239</v>
      </c>
      <c r="B475" s="48" t="s">
        <v>46</v>
      </c>
      <c r="C475" s="46">
        <v>1</v>
      </c>
      <c r="D475" s="46"/>
      <c r="E475" s="46">
        <f t="shared" ref="E475:E482" si="55">C475*D475</f>
        <v>0</v>
      </c>
      <c r="F475" s="48"/>
      <c r="G475" s="46"/>
      <c r="H475" s="46">
        <f t="shared" ref="H475:H481" si="56">C475*G475</f>
        <v>0</v>
      </c>
      <c r="I475" s="47">
        <f t="shared" ref="I475:I483" si="57">E475+H475</f>
        <v>0</v>
      </c>
      <c r="J475" s="22"/>
      <c r="K475" s="16"/>
    </row>
    <row r="476" spans="1:11" x14ac:dyDescent="0.2">
      <c r="A476" s="69" t="s">
        <v>195</v>
      </c>
      <c r="B476" s="48" t="s">
        <v>46</v>
      </c>
      <c r="C476" s="46">
        <v>4</v>
      </c>
      <c r="D476" s="46"/>
      <c r="E476" s="46">
        <f t="shared" si="55"/>
        <v>0</v>
      </c>
      <c r="F476" s="48"/>
      <c r="G476" s="46"/>
      <c r="H476" s="46">
        <f t="shared" si="56"/>
        <v>0</v>
      </c>
      <c r="I476" s="47">
        <f t="shared" si="57"/>
        <v>0</v>
      </c>
      <c r="J476" s="22"/>
      <c r="K476" s="16"/>
    </row>
    <row r="477" spans="1:11" x14ac:dyDescent="0.2">
      <c r="A477" s="67" t="s">
        <v>122</v>
      </c>
      <c r="B477" s="48" t="s">
        <v>46</v>
      </c>
      <c r="C477" s="46">
        <v>1</v>
      </c>
      <c r="D477" s="46"/>
      <c r="E477" s="46">
        <f t="shared" si="55"/>
        <v>0</v>
      </c>
      <c r="F477" s="48"/>
      <c r="G477" s="46"/>
      <c r="H477" s="46">
        <f t="shared" si="56"/>
        <v>0</v>
      </c>
      <c r="I477" s="47">
        <f t="shared" si="57"/>
        <v>0</v>
      </c>
      <c r="J477" s="22"/>
      <c r="K477" s="16"/>
    </row>
    <row r="478" spans="1:11" x14ac:dyDescent="0.2">
      <c r="A478" s="67" t="s">
        <v>105</v>
      </c>
      <c r="B478" s="48" t="s">
        <v>46</v>
      </c>
      <c r="C478" s="46">
        <v>1</v>
      </c>
      <c r="D478" s="46"/>
      <c r="E478" s="46">
        <f t="shared" si="55"/>
        <v>0</v>
      </c>
      <c r="F478" s="48"/>
      <c r="G478" s="46"/>
      <c r="H478" s="46">
        <f t="shared" si="56"/>
        <v>0</v>
      </c>
      <c r="I478" s="47">
        <f t="shared" si="57"/>
        <v>0</v>
      </c>
      <c r="J478" s="22"/>
      <c r="K478" s="16"/>
    </row>
    <row r="479" spans="1:11" x14ac:dyDescent="0.2">
      <c r="A479" s="67" t="s">
        <v>72</v>
      </c>
      <c r="B479" s="48" t="s">
        <v>46</v>
      </c>
      <c r="C479" s="46">
        <v>1</v>
      </c>
      <c r="D479" s="46"/>
      <c r="E479" s="46"/>
      <c r="F479" s="48"/>
      <c r="G479" s="46"/>
      <c r="H479" s="46">
        <f>C479*G479</f>
        <v>0</v>
      </c>
      <c r="I479" s="47">
        <f>E479+H479</f>
        <v>0</v>
      </c>
      <c r="J479" s="22"/>
      <c r="K479" s="16"/>
    </row>
    <row r="480" spans="1:11" x14ac:dyDescent="0.2">
      <c r="A480" s="67" t="s">
        <v>73</v>
      </c>
      <c r="B480" s="48" t="s">
        <v>46</v>
      </c>
      <c r="C480" s="46">
        <v>1</v>
      </c>
      <c r="D480" s="46"/>
      <c r="E480" s="46">
        <f t="shared" si="55"/>
        <v>0</v>
      </c>
      <c r="F480" s="49"/>
      <c r="G480" s="50"/>
      <c r="H480" s="46">
        <f t="shared" si="56"/>
        <v>0</v>
      </c>
      <c r="I480" s="47">
        <f t="shared" si="57"/>
        <v>0</v>
      </c>
      <c r="J480" s="22"/>
      <c r="K480" s="16"/>
    </row>
    <row r="481" spans="1:11" x14ac:dyDescent="0.2">
      <c r="A481" s="69" t="s">
        <v>197</v>
      </c>
      <c r="B481" s="48" t="s">
        <v>46</v>
      </c>
      <c r="C481" s="46">
        <v>1</v>
      </c>
      <c r="D481" s="46"/>
      <c r="E481" s="46">
        <f t="shared" si="55"/>
        <v>0</v>
      </c>
      <c r="F481" s="48"/>
      <c r="G481" s="46"/>
      <c r="H481" s="46">
        <f t="shared" si="56"/>
        <v>0</v>
      </c>
      <c r="I481" s="47">
        <f t="shared" si="57"/>
        <v>0</v>
      </c>
      <c r="J481" s="22"/>
      <c r="K481" s="16"/>
    </row>
    <row r="482" spans="1:11" x14ac:dyDescent="0.2">
      <c r="A482" s="67" t="s">
        <v>44</v>
      </c>
      <c r="B482" s="48" t="s">
        <v>43</v>
      </c>
      <c r="C482" s="46">
        <v>1</v>
      </c>
      <c r="D482" s="46"/>
      <c r="E482" s="46">
        <f t="shared" si="55"/>
        <v>0</v>
      </c>
      <c r="F482" s="48"/>
      <c r="G482" s="46"/>
      <c r="H482" s="46"/>
      <c r="I482" s="47">
        <f t="shared" si="57"/>
        <v>0</v>
      </c>
      <c r="J482" s="22"/>
      <c r="K482" s="16"/>
    </row>
    <row r="483" spans="1:11" x14ac:dyDescent="0.2">
      <c r="A483" s="67" t="s">
        <v>77</v>
      </c>
      <c r="B483" s="48" t="s">
        <v>48</v>
      </c>
      <c r="C483" s="46">
        <v>1.5</v>
      </c>
      <c r="D483" s="46"/>
      <c r="E483" s="46"/>
      <c r="F483" s="68"/>
      <c r="G483" s="46"/>
      <c r="H483" s="46">
        <f>C483*G483</f>
        <v>0</v>
      </c>
      <c r="I483" s="47">
        <f t="shared" si="57"/>
        <v>0</v>
      </c>
      <c r="J483" s="22"/>
      <c r="K483" s="16"/>
    </row>
    <row r="484" spans="1:11" ht="15" x14ac:dyDescent="0.25">
      <c r="A484" s="55" t="s">
        <v>63</v>
      </c>
      <c r="B484" s="56"/>
      <c r="C484" s="57"/>
      <c r="D484" s="57"/>
      <c r="E484" s="57">
        <f>SUM(E475:E483)</f>
        <v>0</v>
      </c>
      <c r="F484" s="56"/>
      <c r="G484" s="57"/>
      <c r="H484" s="57">
        <f>SUM(H475:H483)</f>
        <v>0</v>
      </c>
      <c r="I484" s="58">
        <f>SUM(I475:I483)</f>
        <v>0</v>
      </c>
      <c r="J484" s="22"/>
      <c r="K484" s="16"/>
    </row>
    <row r="485" spans="1:11" x14ac:dyDescent="0.2">
      <c r="A485" s="67"/>
      <c r="B485" s="48"/>
      <c r="C485" s="46"/>
      <c r="D485" s="46"/>
      <c r="E485" s="46"/>
      <c r="F485" s="48"/>
      <c r="G485" s="46"/>
      <c r="H485" s="46"/>
      <c r="I485" s="47"/>
      <c r="J485" s="22"/>
      <c r="K485" s="16"/>
    </row>
    <row r="486" spans="1:11" ht="15" x14ac:dyDescent="0.25">
      <c r="A486" s="55" t="s">
        <v>11</v>
      </c>
      <c r="B486" s="56"/>
      <c r="C486" s="57"/>
      <c r="D486" s="57"/>
      <c r="E486" s="57"/>
      <c r="F486" s="56"/>
      <c r="G486" s="57"/>
      <c r="H486" s="57"/>
      <c r="I486" s="58"/>
      <c r="J486" s="22"/>
      <c r="K486" s="16"/>
    </row>
    <row r="487" spans="1:11" x14ac:dyDescent="0.2">
      <c r="A487" s="67" t="s">
        <v>264</v>
      </c>
      <c r="B487" s="48" t="s">
        <v>64</v>
      </c>
      <c r="C487" s="46">
        <v>78</v>
      </c>
      <c r="D487" s="46"/>
      <c r="E487" s="46">
        <f>C487*D487</f>
        <v>0</v>
      </c>
      <c r="F487" s="48"/>
      <c r="G487" s="46"/>
      <c r="H487" s="46"/>
      <c r="I487" s="47">
        <f t="shared" ref="I487:I507" si="58">E487+H487</f>
        <v>0</v>
      </c>
      <c r="J487" s="22"/>
      <c r="K487" s="16"/>
    </row>
    <row r="488" spans="1:11" x14ac:dyDescent="0.2">
      <c r="A488" s="67" t="s">
        <v>60</v>
      </c>
      <c r="B488" s="48" t="s">
        <v>46</v>
      </c>
      <c r="C488" s="46">
        <v>1</v>
      </c>
      <c r="D488" s="46"/>
      <c r="E488" s="46"/>
      <c r="F488" s="48"/>
      <c r="G488" s="46"/>
      <c r="H488" s="46">
        <f>C488*G488</f>
        <v>0</v>
      </c>
      <c r="I488" s="47">
        <f t="shared" si="58"/>
        <v>0</v>
      </c>
      <c r="J488" s="22"/>
      <c r="K488" s="16"/>
    </row>
    <row r="489" spans="1:11" x14ac:dyDescent="0.2">
      <c r="A489" s="67" t="s">
        <v>75</v>
      </c>
      <c r="B489" s="48" t="s">
        <v>64</v>
      </c>
      <c r="C489" s="46">
        <v>70</v>
      </c>
      <c r="D489" s="46"/>
      <c r="E489" s="46"/>
      <c r="F489" s="48"/>
      <c r="G489" s="46"/>
      <c r="H489" s="46">
        <f>C489*G489</f>
        <v>0</v>
      </c>
      <c r="I489" s="47">
        <f t="shared" si="58"/>
        <v>0</v>
      </c>
      <c r="J489" s="22"/>
      <c r="K489" s="16"/>
    </row>
    <row r="490" spans="1:11" x14ac:dyDescent="0.2">
      <c r="A490" s="67" t="s">
        <v>80</v>
      </c>
      <c r="B490" s="48" t="s">
        <v>46</v>
      </c>
      <c r="C490" s="46">
        <v>1</v>
      </c>
      <c r="D490" s="46"/>
      <c r="E490" s="46"/>
      <c r="F490" s="48"/>
      <c r="G490" s="46"/>
      <c r="H490" s="46">
        <f>C490*G490</f>
        <v>0</v>
      </c>
      <c r="I490" s="47">
        <f t="shared" si="58"/>
        <v>0</v>
      </c>
      <c r="J490" s="22"/>
      <c r="K490" s="16"/>
    </row>
    <row r="491" spans="1:11" x14ac:dyDescent="0.2">
      <c r="A491" s="67" t="s">
        <v>276</v>
      </c>
      <c r="B491" s="48" t="s">
        <v>64</v>
      </c>
      <c r="C491" s="46">
        <v>78</v>
      </c>
      <c r="D491" s="46"/>
      <c r="E491" s="46">
        <f>C491*D491</f>
        <v>0</v>
      </c>
      <c r="F491" s="48"/>
      <c r="G491" s="46"/>
      <c r="H491" s="46"/>
      <c r="I491" s="47">
        <f t="shared" si="58"/>
        <v>0</v>
      </c>
      <c r="J491" s="22"/>
      <c r="K491" s="16"/>
    </row>
    <row r="492" spans="1:11" x14ac:dyDescent="0.2">
      <c r="A492" s="41" t="s">
        <v>81</v>
      </c>
      <c r="B492" s="44" t="s">
        <v>46</v>
      </c>
      <c r="C492" s="45">
        <v>2</v>
      </c>
      <c r="D492" s="45"/>
      <c r="E492" s="45"/>
      <c r="F492" s="45"/>
      <c r="G492" s="45"/>
      <c r="H492" s="46">
        <f>C492*G492</f>
        <v>0</v>
      </c>
      <c r="I492" s="47">
        <f t="shared" si="58"/>
        <v>0</v>
      </c>
      <c r="J492" s="22"/>
      <c r="K492" s="16"/>
    </row>
    <row r="493" spans="1:11" x14ac:dyDescent="0.2">
      <c r="A493" s="67" t="s">
        <v>75</v>
      </c>
      <c r="B493" s="48" t="s">
        <v>64</v>
      </c>
      <c r="C493" s="46">
        <v>70</v>
      </c>
      <c r="D493" s="46"/>
      <c r="E493" s="46"/>
      <c r="F493" s="48"/>
      <c r="G493" s="46"/>
      <c r="H493" s="46">
        <f>C493*G493</f>
        <v>0</v>
      </c>
      <c r="I493" s="47">
        <f t="shared" si="58"/>
        <v>0</v>
      </c>
      <c r="J493" s="22"/>
      <c r="K493" s="16"/>
    </row>
    <row r="494" spans="1:11" x14ac:dyDescent="0.2">
      <c r="A494" s="69" t="s">
        <v>82</v>
      </c>
      <c r="B494" s="48" t="s">
        <v>64</v>
      </c>
      <c r="C494" s="46">
        <v>66</v>
      </c>
      <c r="D494" s="46"/>
      <c r="E494" s="46">
        <f>C494*D494</f>
        <v>0</v>
      </c>
      <c r="F494" s="48"/>
      <c r="G494" s="46"/>
      <c r="H494" s="46">
        <f>C494*G494</f>
        <v>0</v>
      </c>
      <c r="I494" s="47">
        <f t="shared" si="58"/>
        <v>0</v>
      </c>
      <c r="J494" s="22"/>
      <c r="K494" s="16"/>
    </row>
    <row r="495" spans="1:11" x14ac:dyDescent="0.2">
      <c r="A495" s="67" t="s">
        <v>83</v>
      </c>
      <c r="B495" s="48" t="s">
        <v>46</v>
      </c>
      <c r="C495" s="46">
        <v>4</v>
      </c>
      <c r="D495" s="46"/>
      <c r="E495" s="46">
        <f>C495*D495</f>
        <v>0</v>
      </c>
      <c r="F495" s="48"/>
      <c r="G495" s="46"/>
      <c r="H495" s="46"/>
      <c r="I495" s="47">
        <f t="shared" si="58"/>
        <v>0</v>
      </c>
      <c r="J495" s="22"/>
      <c r="K495" s="16"/>
    </row>
    <row r="496" spans="1:11" x14ac:dyDescent="0.2">
      <c r="A496" s="41" t="s">
        <v>84</v>
      </c>
      <c r="B496" s="44" t="s">
        <v>64</v>
      </c>
      <c r="C496" s="45">
        <v>4</v>
      </c>
      <c r="D496" s="45"/>
      <c r="E496" s="46">
        <f>C496*D496</f>
        <v>0</v>
      </c>
      <c r="F496" s="45"/>
      <c r="G496" s="46"/>
      <c r="H496" s="46">
        <f t="shared" ref="H496:H501" si="59">C496*G496</f>
        <v>0</v>
      </c>
      <c r="I496" s="47">
        <f t="shared" si="58"/>
        <v>0</v>
      </c>
      <c r="J496" s="22"/>
      <c r="K496" s="16"/>
    </row>
    <row r="497" spans="1:11" x14ac:dyDescent="0.2">
      <c r="A497" s="41" t="s">
        <v>85</v>
      </c>
      <c r="B497" s="44" t="s">
        <v>64</v>
      </c>
      <c r="C497" s="45">
        <v>4</v>
      </c>
      <c r="D497" s="45"/>
      <c r="E497" s="46"/>
      <c r="F497" s="45"/>
      <c r="G497" s="46"/>
      <c r="H497" s="46">
        <f t="shared" si="59"/>
        <v>0</v>
      </c>
      <c r="I497" s="47">
        <f t="shared" si="58"/>
        <v>0</v>
      </c>
      <c r="J497" s="22"/>
      <c r="K497" s="16"/>
    </row>
    <row r="498" spans="1:11" x14ac:dyDescent="0.2">
      <c r="A498" s="41" t="s">
        <v>88</v>
      </c>
      <c r="B498" s="48" t="s">
        <v>46</v>
      </c>
      <c r="C498" s="46">
        <v>1</v>
      </c>
      <c r="D498" s="46"/>
      <c r="E498" s="46"/>
      <c r="F498" s="45"/>
      <c r="G498" s="45"/>
      <c r="H498" s="46">
        <f t="shared" si="59"/>
        <v>0</v>
      </c>
      <c r="I498" s="47">
        <f>E498+H498</f>
        <v>0</v>
      </c>
      <c r="J498" s="22"/>
      <c r="K498" s="16"/>
    </row>
    <row r="499" spans="1:11" x14ac:dyDescent="0.2">
      <c r="A499" s="67" t="s">
        <v>86</v>
      </c>
      <c r="B499" s="48" t="s">
        <v>64</v>
      </c>
      <c r="C499" s="46">
        <v>7</v>
      </c>
      <c r="D499" s="46"/>
      <c r="E499" s="46">
        <f>C499*D499</f>
        <v>0</v>
      </c>
      <c r="F499" s="48"/>
      <c r="G499" s="46"/>
      <c r="H499" s="46">
        <f t="shared" si="59"/>
        <v>0</v>
      </c>
      <c r="I499" s="47">
        <f t="shared" si="58"/>
        <v>0</v>
      </c>
      <c r="J499" s="22"/>
      <c r="K499" s="16"/>
    </row>
    <row r="500" spans="1:11" x14ac:dyDescent="0.2">
      <c r="A500" s="67" t="s">
        <v>255</v>
      </c>
      <c r="B500" s="48" t="s">
        <v>64</v>
      </c>
      <c r="C500" s="46">
        <v>3</v>
      </c>
      <c r="D500" s="70"/>
      <c r="E500" s="46"/>
      <c r="F500" s="48"/>
      <c r="G500" s="46"/>
      <c r="H500" s="46">
        <f t="shared" si="59"/>
        <v>0</v>
      </c>
      <c r="I500" s="47">
        <f t="shared" si="58"/>
        <v>0</v>
      </c>
      <c r="J500" s="22"/>
      <c r="K500" s="16"/>
    </row>
    <row r="501" spans="1:11" x14ac:dyDescent="0.2">
      <c r="A501" s="67" t="s">
        <v>247</v>
      </c>
      <c r="B501" s="48" t="s">
        <v>46</v>
      </c>
      <c r="C501" s="46">
        <v>6</v>
      </c>
      <c r="D501" s="46"/>
      <c r="E501" s="46"/>
      <c r="F501" s="48"/>
      <c r="G501" s="46"/>
      <c r="H501" s="46">
        <f t="shared" si="59"/>
        <v>0</v>
      </c>
      <c r="I501" s="47">
        <f t="shared" si="58"/>
        <v>0</v>
      </c>
      <c r="J501" s="22"/>
      <c r="K501" s="16"/>
    </row>
    <row r="502" spans="1:11" x14ac:dyDescent="0.2">
      <c r="A502" s="67" t="s">
        <v>44</v>
      </c>
      <c r="B502" s="48" t="s">
        <v>43</v>
      </c>
      <c r="C502" s="46">
        <v>1</v>
      </c>
      <c r="D502" s="46"/>
      <c r="E502" s="46">
        <f>C502*D502</f>
        <v>0</v>
      </c>
      <c r="F502" s="48"/>
      <c r="G502" s="46"/>
      <c r="H502" s="46"/>
      <c r="I502" s="47">
        <f t="shared" si="58"/>
        <v>0</v>
      </c>
      <c r="J502" s="22"/>
      <c r="K502" s="16"/>
    </row>
    <row r="503" spans="1:11" x14ac:dyDescent="0.2">
      <c r="A503" s="41" t="s">
        <v>254</v>
      </c>
      <c r="B503" s="44" t="s">
        <v>46</v>
      </c>
      <c r="C503" s="45">
        <v>1</v>
      </c>
      <c r="D503" s="45"/>
      <c r="E503" s="45"/>
      <c r="F503" s="45"/>
      <c r="G503" s="45"/>
      <c r="H503" s="46">
        <f>C503*G503</f>
        <v>0</v>
      </c>
      <c r="I503" s="47">
        <f t="shared" si="58"/>
        <v>0</v>
      </c>
      <c r="J503" s="22"/>
      <c r="K503" s="16"/>
    </row>
    <row r="504" spans="1:11" x14ac:dyDescent="0.2">
      <c r="A504" s="41" t="s">
        <v>261</v>
      </c>
      <c r="B504" s="44" t="s">
        <v>46</v>
      </c>
      <c r="C504" s="45">
        <v>1</v>
      </c>
      <c r="D504" s="45"/>
      <c r="E504" s="45"/>
      <c r="F504" s="45"/>
      <c r="G504" s="45"/>
      <c r="H504" s="46">
        <f>C504*G504</f>
        <v>0</v>
      </c>
      <c r="I504" s="47">
        <f t="shared" si="58"/>
        <v>0</v>
      </c>
      <c r="J504" s="22"/>
      <c r="K504" s="16"/>
    </row>
    <row r="505" spans="1:11" x14ac:dyDescent="0.2">
      <c r="A505" s="41" t="s">
        <v>265</v>
      </c>
      <c r="B505" s="44" t="s">
        <v>46</v>
      </c>
      <c r="C505" s="45">
        <v>3</v>
      </c>
      <c r="D505" s="45"/>
      <c r="E505" s="45"/>
      <c r="F505" s="45"/>
      <c r="G505" s="45"/>
      <c r="H505" s="46">
        <f>C505*G505</f>
        <v>0</v>
      </c>
      <c r="I505" s="47">
        <f t="shared" si="58"/>
        <v>0</v>
      </c>
      <c r="J505" s="22"/>
      <c r="K505" s="16"/>
    </row>
    <row r="506" spans="1:11" x14ac:dyDescent="0.2">
      <c r="A506" s="67" t="s">
        <v>89</v>
      </c>
      <c r="B506" s="44" t="s">
        <v>64</v>
      </c>
      <c r="C506" s="45">
        <v>3</v>
      </c>
      <c r="D506" s="45"/>
      <c r="E506" s="45"/>
      <c r="F506" s="45"/>
      <c r="G506" s="45"/>
      <c r="H506" s="46">
        <f>C506*G506</f>
        <v>0</v>
      </c>
      <c r="I506" s="47">
        <f t="shared" si="58"/>
        <v>0</v>
      </c>
      <c r="J506" s="22"/>
      <c r="K506" s="16"/>
    </row>
    <row r="507" spans="1:11" x14ac:dyDescent="0.2">
      <c r="A507" s="67" t="s">
        <v>189</v>
      </c>
      <c r="B507" s="44" t="s">
        <v>243</v>
      </c>
      <c r="C507" s="45">
        <v>1.5</v>
      </c>
      <c r="D507" s="45"/>
      <c r="E507" s="45"/>
      <c r="F507" s="45"/>
      <c r="G507" s="45"/>
      <c r="H507" s="46">
        <f>C507*G507</f>
        <v>0</v>
      </c>
      <c r="I507" s="47">
        <f t="shared" si="58"/>
        <v>0</v>
      </c>
      <c r="J507" s="22"/>
      <c r="K507" s="16"/>
    </row>
    <row r="508" spans="1:11" ht="15" x14ac:dyDescent="0.25">
      <c r="A508" s="55" t="s">
        <v>68</v>
      </c>
      <c r="B508" s="56"/>
      <c r="C508" s="57"/>
      <c r="D508" s="57"/>
      <c r="E508" s="57">
        <f>SUM(E487:E507)</f>
        <v>0</v>
      </c>
      <c r="F508" s="56"/>
      <c r="G508" s="57"/>
      <c r="H508" s="57">
        <f>SUM(H487:H507)</f>
        <v>0</v>
      </c>
      <c r="I508" s="58">
        <f>SUM(I487:I507)</f>
        <v>0</v>
      </c>
      <c r="J508" s="22"/>
      <c r="K508" s="16"/>
    </row>
    <row r="509" spans="1:11" ht="15" x14ac:dyDescent="0.25">
      <c r="A509" s="55" t="s">
        <v>136</v>
      </c>
      <c r="B509" s="56"/>
      <c r="C509" s="57"/>
      <c r="D509" s="57"/>
      <c r="E509" s="57"/>
      <c r="F509" s="56"/>
      <c r="G509" s="57"/>
      <c r="H509" s="57"/>
      <c r="I509" s="58"/>
      <c r="J509" s="22"/>
      <c r="K509" s="16"/>
    </row>
    <row r="510" spans="1:11" ht="15" x14ac:dyDescent="0.25">
      <c r="A510" s="55" t="s">
        <v>10</v>
      </c>
      <c r="B510" s="56"/>
      <c r="C510" s="57"/>
      <c r="D510" s="57"/>
      <c r="E510" s="57"/>
      <c r="F510" s="56"/>
      <c r="G510" s="57"/>
      <c r="H510" s="57"/>
      <c r="I510" s="58"/>
      <c r="J510" s="22"/>
      <c r="K510" s="16"/>
    </row>
    <row r="511" spans="1:11" x14ac:dyDescent="0.2">
      <c r="A511" s="59" t="s">
        <v>8</v>
      </c>
      <c r="B511" s="60" t="s">
        <v>34</v>
      </c>
      <c r="C511" s="61" t="s">
        <v>35</v>
      </c>
      <c r="D511" s="61" t="s">
        <v>36</v>
      </c>
      <c r="E511" s="61" t="s">
        <v>37</v>
      </c>
      <c r="F511" s="60" t="s">
        <v>38</v>
      </c>
      <c r="G511" s="61" t="s">
        <v>39</v>
      </c>
      <c r="H511" s="61" t="s">
        <v>40</v>
      </c>
      <c r="I511" s="62" t="s">
        <v>41</v>
      </c>
      <c r="J511" s="22"/>
      <c r="K511" s="16"/>
    </row>
    <row r="512" spans="1:11" x14ac:dyDescent="0.2">
      <c r="A512" s="67" t="s">
        <v>238</v>
      </c>
      <c r="B512" s="48" t="s">
        <v>46</v>
      </c>
      <c r="C512" s="46">
        <v>6</v>
      </c>
      <c r="D512" s="46"/>
      <c r="E512" s="46">
        <f>C512*D512</f>
        <v>0</v>
      </c>
      <c r="F512" s="48"/>
      <c r="G512" s="46"/>
      <c r="H512" s="46">
        <f t="shared" ref="H512:H519" si="60">C512*G512</f>
        <v>0</v>
      </c>
      <c r="I512" s="47">
        <f t="shared" ref="I512:I521" si="61">E512+H512</f>
        <v>0</v>
      </c>
      <c r="J512" s="22"/>
      <c r="K512" s="16"/>
    </row>
    <row r="513" spans="1:11" x14ac:dyDescent="0.2">
      <c r="A513" s="69" t="s">
        <v>155</v>
      </c>
      <c r="B513" s="48" t="s">
        <v>46</v>
      </c>
      <c r="C513" s="46">
        <v>24</v>
      </c>
      <c r="D513" s="46"/>
      <c r="E513" s="46">
        <f>C513*D513</f>
        <v>0</v>
      </c>
      <c r="F513" s="48"/>
      <c r="G513" s="46"/>
      <c r="H513" s="46">
        <f t="shared" si="60"/>
        <v>0</v>
      </c>
      <c r="I513" s="47">
        <f t="shared" si="61"/>
        <v>0</v>
      </c>
      <c r="J513" s="22"/>
      <c r="K513" s="16"/>
    </row>
    <row r="514" spans="1:11" x14ac:dyDescent="0.2">
      <c r="A514" s="67" t="s">
        <v>71</v>
      </c>
      <c r="B514" s="48" t="s">
        <v>46</v>
      </c>
      <c r="C514" s="46">
        <v>2</v>
      </c>
      <c r="D514" s="46"/>
      <c r="E514" s="46">
        <f>C514*D514</f>
        <v>0</v>
      </c>
      <c r="F514" s="48"/>
      <c r="G514" s="46"/>
      <c r="H514" s="46">
        <f t="shared" si="60"/>
        <v>0</v>
      </c>
      <c r="I514" s="47">
        <f t="shared" si="61"/>
        <v>0</v>
      </c>
      <c r="J514" s="22"/>
      <c r="K514" s="16"/>
    </row>
    <row r="515" spans="1:11" x14ac:dyDescent="0.2">
      <c r="A515" s="67" t="s">
        <v>72</v>
      </c>
      <c r="B515" s="48" t="s">
        <v>46</v>
      </c>
      <c r="C515" s="46">
        <v>1</v>
      </c>
      <c r="D515" s="46"/>
      <c r="E515" s="46"/>
      <c r="F515" s="48"/>
      <c r="G515" s="46"/>
      <c r="H515" s="46">
        <f>C515*G515</f>
        <v>0</v>
      </c>
      <c r="I515" s="47">
        <f>E515+H515</f>
        <v>0</v>
      </c>
      <c r="J515" s="22"/>
      <c r="K515" s="16"/>
    </row>
    <row r="516" spans="1:11" x14ac:dyDescent="0.2">
      <c r="A516" s="67" t="s">
        <v>73</v>
      </c>
      <c r="B516" s="48" t="s">
        <v>46</v>
      </c>
      <c r="C516" s="46">
        <v>2</v>
      </c>
      <c r="D516" s="46"/>
      <c r="E516" s="46">
        <f>C516*D516</f>
        <v>0</v>
      </c>
      <c r="F516" s="49"/>
      <c r="G516" s="50"/>
      <c r="H516" s="46">
        <f t="shared" si="60"/>
        <v>0</v>
      </c>
      <c r="I516" s="47">
        <f t="shared" si="61"/>
        <v>0</v>
      </c>
      <c r="J516" s="22"/>
      <c r="K516" s="16"/>
    </row>
    <row r="517" spans="1:11" x14ac:dyDescent="0.2">
      <c r="A517" s="67" t="s">
        <v>74</v>
      </c>
      <c r="B517" s="48" t="s">
        <v>64</v>
      </c>
      <c r="C517" s="46">
        <v>0</v>
      </c>
      <c r="D517" s="46"/>
      <c r="E517" s="46">
        <f>C517*D517</f>
        <v>0</v>
      </c>
      <c r="F517" s="49"/>
      <c r="G517" s="50"/>
      <c r="H517" s="46">
        <f t="shared" si="60"/>
        <v>0</v>
      </c>
      <c r="I517" s="47">
        <f t="shared" si="61"/>
        <v>0</v>
      </c>
      <c r="J517" s="22"/>
      <c r="K517" s="16"/>
    </row>
    <row r="518" spans="1:11" x14ac:dyDescent="0.2">
      <c r="A518" s="67" t="s">
        <v>75</v>
      </c>
      <c r="B518" s="48" t="s">
        <v>64</v>
      </c>
      <c r="C518" s="46">
        <v>0</v>
      </c>
      <c r="D518" s="46"/>
      <c r="E518" s="46"/>
      <c r="F518" s="48"/>
      <c r="G518" s="46"/>
      <c r="H518" s="46">
        <f t="shared" si="60"/>
        <v>0</v>
      </c>
      <c r="I518" s="47">
        <f t="shared" si="61"/>
        <v>0</v>
      </c>
      <c r="J518" s="22"/>
      <c r="K518" s="16"/>
    </row>
    <row r="519" spans="1:11" x14ac:dyDescent="0.2">
      <c r="A519" s="69" t="s">
        <v>196</v>
      </c>
      <c r="B519" s="48" t="s">
        <v>46</v>
      </c>
      <c r="C519" s="46">
        <v>1</v>
      </c>
      <c r="D519" s="46"/>
      <c r="E519" s="46">
        <f>C519*D519</f>
        <v>0</v>
      </c>
      <c r="F519" s="48"/>
      <c r="G519" s="46"/>
      <c r="H519" s="46">
        <f t="shared" si="60"/>
        <v>0</v>
      </c>
      <c r="I519" s="47">
        <f t="shared" si="61"/>
        <v>0</v>
      </c>
      <c r="J519" s="22"/>
      <c r="K519" s="16"/>
    </row>
    <row r="520" spans="1:11" x14ac:dyDescent="0.2">
      <c r="A520" s="67" t="s">
        <v>44</v>
      </c>
      <c r="B520" s="48" t="s">
        <v>43</v>
      </c>
      <c r="C520" s="46">
        <v>1</v>
      </c>
      <c r="D520" s="46"/>
      <c r="E520" s="46">
        <f>C520*D520</f>
        <v>0</v>
      </c>
      <c r="F520" s="48"/>
      <c r="G520" s="46"/>
      <c r="H520" s="46"/>
      <c r="I520" s="47">
        <f t="shared" si="61"/>
        <v>0</v>
      </c>
      <c r="J520" s="22"/>
      <c r="K520" s="16"/>
    </row>
    <row r="521" spans="1:11" x14ac:dyDescent="0.2">
      <c r="A521" s="67" t="s">
        <v>77</v>
      </c>
      <c r="B521" s="48" t="s">
        <v>48</v>
      </c>
      <c r="C521" s="46">
        <v>4.5</v>
      </c>
      <c r="D521" s="46"/>
      <c r="E521" s="46"/>
      <c r="F521" s="68"/>
      <c r="G521" s="46"/>
      <c r="H521" s="46">
        <f>C521*G521</f>
        <v>0</v>
      </c>
      <c r="I521" s="47">
        <f t="shared" si="61"/>
        <v>0</v>
      </c>
      <c r="J521" s="22"/>
      <c r="K521" s="16"/>
    </row>
    <row r="522" spans="1:11" ht="15" x14ac:dyDescent="0.25">
      <c r="A522" s="55" t="s">
        <v>63</v>
      </c>
      <c r="B522" s="56"/>
      <c r="C522" s="57"/>
      <c r="D522" s="57"/>
      <c r="E522" s="57">
        <f>SUM(E512:E521)</f>
        <v>0</v>
      </c>
      <c r="F522" s="56"/>
      <c r="G522" s="57"/>
      <c r="H522" s="57">
        <f>SUM(H512:H521)</f>
        <v>0</v>
      </c>
      <c r="I522" s="58">
        <f>SUM(I512:I521)</f>
        <v>0</v>
      </c>
      <c r="J522" s="22"/>
      <c r="K522" s="16"/>
    </row>
    <row r="523" spans="1:11" x14ac:dyDescent="0.2">
      <c r="A523" s="67"/>
      <c r="B523" s="48"/>
      <c r="C523" s="46"/>
      <c r="D523" s="46"/>
      <c r="E523" s="46"/>
      <c r="F523" s="48"/>
      <c r="G523" s="46"/>
      <c r="H523" s="46"/>
      <c r="I523" s="47"/>
      <c r="J523" s="22"/>
      <c r="K523" s="16"/>
    </row>
    <row r="524" spans="1:11" ht="15" x14ac:dyDescent="0.25">
      <c r="A524" s="55" t="s">
        <v>11</v>
      </c>
      <c r="B524" s="56"/>
      <c r="C524" s="57"/>
      <c r="D524" s="57"/>
      <c r="E524" s="57"/>
      <c r="F524" s="56"/>
      <c r="G524" s="57"/>
      <c r="H524" s="57"/>
      <c r="I524" s="58"/>
      <c r="J524" s="22"/>
      <c r="K524" s="16"/>
    </row>
    <row r="525" spans="1:11" x14ac:dyDescent="0.2">
      <c r="A525" s="67" t="s">
        <v>250</v>
      </c>
      <c r="B525" s="48" t="s">
        <v>64</v>
      </c>
      <c r="C525" s="46">
        <v>76</v>
      </c>
      <c r="D525" s="46"/>
      <c r="E525" s="46">
        <f>C525*D525</f>
        <v>0</v>
      </c>
      <c r="F525" s="48"/>
      <c r="G525" s="46"/>
      <c r="H525" s="46"/>
      <c r="I525" s="47">
        <f t="shared" ref="I525:I551" si="62">E525+H525</f>
        <v>0</v>
      </c>
      <c r="J525" s="22"/>
      <c r="K525" s="16"/>
    </row>
    <row r="526" spans="1:11" x14ac:dyDescent="0.2">
      <c r="A526" s="67" t="s">
        <v>251</v>
      </c>
      <c r="B526" s="48" t="s">
        <v>64</v>
      </c>
      <c r="C526" s="46">
        <v>24</v>
      </c>
      <c r="D526" s="46"/>
      <c r="E526" s="46">
        <f>C526*D526</f>
        <v>0</v>
      </c>
      <c r="F526" s="48"/>
      <c r="G526" s="46"/>
      <c r="H526" s="46"/>
      <c r="I526" s="47">
        <f t="shared" si="62"/>
        <v>0</v>
      </c>
      <c r="J526" s="22"/>
      <c r="K526" s="16"/>
    </row>
    <row r="527" spans="1:11" x14ac:dyDescent="0.2">
      <c r="A527" s="67" t="s">
        <v>60</v>
      </c>
      <c r="B527" s="48" t="s">
        <v>46</v>
      </c>
      <c r="C527" s="46">
        <v>6</v>
      </c>
      <c r="D527" s="46"/>
      <c r="E527" s="46"/>
      <c r="F527" s="48"/>
      <c r="G527" s="46"/>
      <c r="H527" s="46">
        <f>C527*G527</f>
        <v>0</v>
      </c>
      <c r="I527" s="47">
        <f t="shared" si="62"/>
        <v>0</v>
      </c>
      <c r="J527" s="22"/>
      <c r="K527" s="16"/>
    </row>
    <row r="528" spans="1:11" x14ac:dyDescent="0.2">
      <c r="A528" s="67" t="s">
        <v>75</v>
      </c>
      <c r="B528" s="48" t="s">
        <v>64</v>
      </c>
      <c r="C528" s="46">
        <v>86</v>
      </c>
      <c r="D528" s="46"/>
      <c r="E528" s="46"/>
      <c r="F528" s="48"/>
      <c r="G528" s="46"/>
      <c r="H528" s="46">
        <f>C528*G528</f>
        <v>0</v>
      </c>
      <c r="I528" s="47">
        <f t="shared" si="62"/>
        <v>0</v>
      </c>
      <c r="J528" s="22"/>
      <c r="K528" s="16"/>
    </row>
    <row r="529" spans="1:11" x14ac:dyDescent="0.2">
      <c r="A529" s="67" t="s">
        <v>66</v>
      </c>
      <c r="B529" s="48" t="s">
        <v>64</v>
      </c>
      <c r="C529" s="46">
        <v>265</v>
      </c>
      <c r="D529" s="46"/>
      <c r="E529" s="46">
        <f>C529*D529</f>
        <v>0</v>
      </c>
      <c r="F529" s="48"/>
      <c r="G529" s="46"/>
      <c r="H529" s="46"/>
      <c r="I529" s="47">
        <f t="shared" si="62"/>
        <v>0</v>
      </c>
      <c r="J529" s="22"/>
      <c r="K529" s="16"/>
    </row>
    <row r="530" spans="1:11" x14ac:dyDescent="0.2">
      <c r="A530" s="41" t="s">
        <v>81</v>
      </c>
      <c r="B530" s="44" t="s">
        <v>46</v>
      </c>
      <c r="C530" s="45">
        <v>26</v>
      </c>
      <c r="D530" s="45"/>
      <c r="E530" s="45"/>
      <c r="F530" s="45"/>
      <c r="G530" s="45"/>
      <c r="H530" s="46">
        <f>C530*G530</f>
        <v>0</v>
      </c>
      <c r="I530" s="47">
        <f t="shared" si="62"/>
        <v>0</v>
      </c>
      <c r="J530" s="22"/>
      <c r="K530" s="16"/>
    </row>
    <row r="531" spans="1:11" x14ac:dyDescent="0.2">
      <c r="A531" s="67" t="s">
        <v>75</v>
      </c>
      <c r="B531" s="48" t="s">
        <v>64</v>
      </c>
      <c r="C531" s="46">
        <v>208</v>
      </c>
      <c r="D531" s="46"/>
      <c r="E531" s="46"/>
      <c r="F531" s="48"/>
      <c r="G531" s="46"/>
      <c r="H531" s="46">
        <f>C531*G531</f>
        <v>0</v>
      </c>
      <c r="I531" s="47">
        <f t="shared" si="62"/>
        <v>0</v>
      </c>
      <c r="J531" s="22"/>
      <c r="K531" s="16"/>
    </row>
    <row r="532" spans="1:11" x14ac:dyDescent="0.2">
      <c r="A532" s="67" t="s">
        <v>78</v>
      </c>
      <c r="B532" s="48" t="s">
        <v>64</v>
      </c>
      <c r="C532" s="46">
        <v>25</v>
      </c>
      <c r="D532" s="46"/>
      <c r="E532" s="46"/>
      <c r="F532" s="48"/>
      <c r="G532" s="46"/>
      <c r="H532" s="46">
        <f>C532*G532</f>
        <v>0</v>
      </c>
      <c r="I532" s="47">
        <f t="shared" si="62"/>
        <v>0</v>
      </c>
      <c r="J532" s="22"/>
      <c r="K532" s="16"/>
    </row>
    <row r="533" spans="1:11" x14ac:dyDescent="0.2">
      <c r="A533" s="69" t="s">
        <v>82</v>
      </c>
      <c r="B533" s="48" t="s">
        <v>64</v>
      </c>
      <c r="C533" s="46">
        <v>56</v>
      </c>
      <c r="D533" s="46"/>
      <c r="E533" s="46">
        <f>C533*D533</f>
        <v>0</v>
      </c>
      <c r="F533" s="48"/>
      <c r="G533" s="46"/>
      <c r="H533" s="46">
        <f>C533*G533</f>
        <v>0</v>
      </c>
      <c r="I533" s="47">
        <f t="shared" si="62"/>
        <v>0</v>
      </c>
      <c r="J533" s="22"/>
      <c r="K533" s="16"/>
    </row>
    <row r="534" spans="1:11" x14ac:dyDescent="0.2">
      <c r="A534" s="67" t="s">
        <v>83</v>
      </c>
      <c r="B534" s="48" t="s">
        <v>46</v>
      </c>
      <c r="C534" s="46">
        <v>5</v>
      </c>
      <c r="D534" s="46"/>
      <c r="E534" s="46">
        <f>C534*D534</f>
        <v>0</v>
      </c>
      <c r="F534" s="48"/>
      <c r="G534" s="46"/>
      <c r="H534" s="46"/>
      <c r="I534" s="47">
        <f t="shared" si="62"/>
        <v>0</v>
      </c>
      <c r="J534" s="22"/>
      <c r="K534" s="16"/>
    </row>
    <row r="535" spans="1:11" x14ac:dyDescent="0.2">
      <c r="A535" s="67" t="s">
        <v>108</v>
      </c>
      <c r="B535" s="48" t="s">
        <v>46</v>
      </c>
      <c r="C535" s="46">
        <v>1</v>
      </c>
      <c r="D535" s="46"/>
      <c r="E535" s="46">
        <f>C535*D535</f>
        <v>0</v>
      </c>
      <c r="F535" s="48"/>
      <c r="G535" s="46"/>
      <c r="H535" s="46">
        <f t="shared" ref="H535:H551" si="63">C535*G535</f>
        <v>0</v>
      </c>
      <c r="I535" s="47">
        <f t="shared" si="62"/>
        <v>0</v>
      </c>
      <c r="J535" s="22"/>
      <c r="K535" s="16"/>
    </row>
    <row r="536" spans="1:11" x14ac:dyDescent="0.2">
      <c r="A536" s="41" t="s">
        <v>84</v>
      </c>
      <c r="B536" s="44" t="s">
        <v>46</v>
      </c>
      <c r="C536" s="45">
        <v>5</v>
      </c>
      <c r="D536" s="45"/>
      <c r="E536" s="46">
        <f>C536*D536</f>
        <v>0</v>
      </c>
      <c r="F536" s="45"/>
      <c r="G536" s="46"/>
      <c r="H536" s="46">
        <f t="shared" si="63"/>
        <v>0</v>
      </c>
      <c r="I536" s="47">
        <f t="shared" si="62"/>
        <v>0</v>
      </c>
      <c r="J536" s="22"/>
      <c r="K536" s="16"/>
    </row>
    <row r="537" spans="1:11" x14ac:dyDescent="0.2">
      <c r="A537" s="41" t="s">
        <v>85</v>
      </c>
      <c r="B537" s="44" t="s">
        <v>64</v>
      </c>
      <c r="C537" s="45">
        <v>2</v>
      </c>
      <c r="D537" s="45"/>
      <c r="E537" s="46"/>
      <c r="F537" s="45"/>
      <c r="G537" s="46"/>
      <c r="H537" s="46">
        <f t="shared" si="63"/>
        <v>0</v>
      </c>
      <c r="I537" s="47">
        <f t="shared" si="62"/>
        <v>0</v>
      </c>
      <c r="J537" s="22"/>
      <c r="K537" s="16"/>
    </row>
    <row r="538" spans="1:11" x14ac:dyDescent="0.2">
      <c r="A538" s="67" t="s">
        <v>86</v>
      </c>
      <c r="B538" s="48" t="s">
        <v>64</v>
      </c>
      <c r="C538" s="46">
        <v>14</v>
      </c>
      <c r="D538" s="46"/>
      <c r="E538" s="46">
        <f>C538*D538</f>
        <v>0</v>
      </c>
      <c r="F538" s="48"/>
      <c r="G538" s="46"/>
      <c r="H538" s="46">
        <f t="shared" si="63"/>
        <v>0</v>
      </c>
      <c r="I538" s="47">
        <f t="shared" si="62"/>
        <v>0</v>
      </c>
      <c r="J538" s="22"/>
      <c r="K538" s="16"/>
    </row>
    <row r="539" spans="1:11" x14ac:dyDescent="0.2">
      <c r="A539" s="67" t="s">
        <v>123</v>
      </c>
      <c r="B539" s="48" t="s">
        <v>64</v>
      </c>
      <c r="C539" s="46">
        <v>25</v>
      </c>
      <c r="D539" s="46"/>
      <c r="E539" s="46">
        <f>C539*D539</f>
        <v>0</v>
      </c>
      <c r="F539" s="48"/>
      <c r="G539" s="46"/>
      <c r="H539" s="46">
        <f>C539*G539</f>
        <v>0</v>
      </c>
      <c r="I539" s="47">
        <f>E539+H539</f>
        <v>0</v>
      </c>
      <c r="J539" s="22"/>
      <c r="K539" s="16"/>
    </row>
    <row r="540" spans="1:11" x14ac:dyDescent="0.2">
      <c r="A540" s="41" t="s">
        <v>109</v>
      </c>
      <c r="B540" s="44" t="s">
        <v>64</v>
      </c>
      <c r="C540" s="45">
        <v>5</v>
      </c>
      <c r="D540" s="45"/>
      <c r="E540" s="46">
        <f>C540*D540</f>
        <v>0</v>
      </c>
      <c r="F540" s="45"/>
      <c r="G540" s="45"/>
      <c r="H540" s="46">
        <f t="shared" si="63"/>
        <v>0</v>
      </c>
      <c r="I540" s="47">
        <f t="shared" si="62"/>
        <v>0</v>
      </c>
      <c r="J540" s="22"/>
      <c r="K540" s="16"/>
    </row>
    <row r="541" spans="1:11" x14ac:dyDescent="0.2">
      <c r="A541" s="41" t="s">
        <v>137</v>
      </c>
      <c r="B541" s="44" t="s">
        <v>64</v>
      </c>
      <c r="C541" s="45">
        <v>5</v>
      </c>
      <c r="D541" s="45"/>
      <c r="E541" s="46">
        <f>C541*D541</f>
        <v>0</v>
      </c>
      <c r="F541" s="45"/>
      <c r="G541" s="45"/>
      <c r="H541" s="46">
        <f t="shared" si="63"/>
        <v>0</v>
      </c>
      <c r="I541" s="47">
        <f t="shared" si="62"/>
        <v>0</v>
      </c>
      <c r="J541" s="22"/>
      <c r="K541" s="16"/>
    </row>
    <row r="542" spans="1:11" x14ac:dyDescent="0.2">
      <c r="A542" s="41" t="s">
        <v>88</v>
      </c>
      <c r="B542" s="48" t="s">
        <v>46</v>
      </c>
      <c r="C542" s="46">
        <v>6</v>
      </c>
      <c r="D542" s="46"/>
      <c r="E542" s="46"/>
      <c r="F542" s="45"/>
      <c r="G542" s="45"/>
      <c r="H542" s="46">
        <f t="shared" si="63"/>
        <v>0</v>
      </c>
      <c r="I542" s="47">
        <f t="shared" si="62"/>
        <v>0</v>
      </c>
      <c r="J542" s="22"/>
      <c r="K542" s="16"/>
    </row>
    <row r="543" spans="1:11" x14ac:dyDescent="0.2">
      <c r="A543" s="67" t="s">
        <v>44</v>
      </c>
      <c r="B543" s="48" t="s">
        <v>43</v>
      </c>
      <c r="C543" s="46">
        <v>1</v>
      </c>
      <c r="D543" s="46"/>
      <c r="E543" s="46">
        <f>C543*D543</f>
        <v>0</v>
      </c>
      <c r="F543" s="48"/>
      <c r="G543" s="46"/>
      <c r="H543" s="46"/>
      <c r="I543" s="47">
        <f t="shared" si="62"/>
        <v>0</v>
      </c>
      <c r="J543" s="22"/>
      <c r="K543" s="16"/>
    </row>
    <row r="544" spans="1:11" x14ac:dyDescent="0.2">
      <c r="A544" s="67" t="s">
        <v>188</v>
      </c>
      <c r="B544" s="48" t="s">
        <v>46</v>
      </c>
      <c r="C544" s="46">
        <v>1</v>
      </c>
      <c r="D544" s="46"/>
      <c r="E544" s="46"/>
      <c r="F544" s="48"/>
      <c r="G544" s="46"/>
      <c r="H544" s="46">
        <f>C544*G544</f>
        <v>0</v>
      </c>
      <c r="I544" s="47">
        <f>E544+H544</f>
        <v>0</v>
      </c>
      <c r="J544" s="22"/>
      <c r="K544" s="16"/>
    </row>
    <row r="545" spans="1:11" x14ac:dyDescent="0.2">
      <c r="A545" s="41" t="s">
        <v>266</v>
      </c>
      <c r="B545" s="44" t="s">
        <v>46</v>
      </c>
      <c r="C545" s="45">
        <v>9</v>
      </c>
      <c r="D545" s="45"/>
      <c r="E545" s="45"/>
      <c r="F545" s="45"/>
      <c r="G545" s="45"/>
      <c r="H545" s="46">
        <f t="shared" si="63"/>
        <v>0</v>
      </c>
      <c r="I545" s="47">
        <f t="shared" si="62"/>
        <v>0</v>
      </c>
      <c r="J545" s="22"/>
      <c r="K545" s="16"/>
    </row>
    <row r="546" spans="1:11" x14ac:dyDescent="0.2">
      <c r="A546" s="72" t="s">
        <v>87</v>
      </c>
      <c r="B546" s="48" t="s">
        <v>64</v>
      </c>
      <c r="C546" s="46">
        <v>4</v>
      </c>
      <c r="D546" s="46"/>
      <c r="E546" s="46">
        <f>C546*D546</f>
        <v>0</v>
      </c>
      <c r="F546" s="45"/>
      <c r="G546" s="45"/>
      <c r="H546" s="46">
        <f>C546*G546</f>
        <v>0</v>
      </c>
      <c r="I546" s="47">
        <f>E546+H546</f>
        <v>0</v>
      </c>
      <c r="J546" s="22"/>
      <c r="K546" s="16"/>
    </row>
    <row r="547" spans="1:11" x14ac:dyDescent="0.2">
      <c r="A547" s="42" t="s">
        <v>89</v>
      </c>
      <c r="B547" s="44" t="s">
        <v>64</v>
      </c>
      <c r="C547" s="45">
        <v>40</v>
      </c>
      <c r="D547" s="45"/>
      <c r="E547" s="45"/>
      <c r="F547" s="45"/>
      <c r="G547" s="45"/>
      <c r="H547" s="46">
        <f t="shared" si="63"/>
        <v>0</v>
      </c>
      <c r="I547" s="47">
        <f t="shared" si="62"/>
        <v>0</v>
      </c>
      <c r="J547" s="22"/>
      <c r="K547" s="16"/>
    </row>
    <row r="548" spans="1:11" x14ac:dyDescent="0.2">
      <c r="A548" s="41" t="s">
        <v>190</v>
      </c>
      <c r="B548" s="44" t="s">
        <v>243</v>
      </c>
      <c r="C548" s="45">
        <v>20</v>
      </c>
      <c r="D548" s="45"/>
      <c r="E548" s="45"/>
      <c r="F548" s="45"/>
      <c r="G548" s="45"/>
      <c r="H548" s="46">
        <f t="shared" si="63"/>
        <v>0</v>
      </c>
      <c r="I548" s="47">
        <f t="shared" si="62"/>
        <v>0</v>
      </c>
      <c r="J548" s="22"/>
      <c r="K548" s="16"/>
    </row>
    <row r="549" spans="1:11" x14ac:dyDescent="0.2">
      <c r="A549" s="67" t="s">
        <v>256</v>
      </c>
      <c r="B549" s="48" t="s">
        <v>64</v>
      </c>
      <c r="C549" s="46">
        <v>5</v>
      </c>
      <c r="D549" s="70"/>
      <c r="E549" s="46"/>
      <c r="F549" s="48"/>
      <c r="G549" s="46"/>
      <c r="H549" s="46">
        <f t="shared" si="63"/>
        <v>0</v>
      </c>
      <c r="I549" s="47">
        <f t="shared" si="62"/>
        <v>0</v>
      </c>
      <c r="J549" s="22"/>
      <c r="K549" s="16"/>
    </row>
    <row r="550" spans="1:11" x14ac:dyDescent="0.2">
      <c r="A550" s="67" t="s">
        <v>90</v>
      </c>
      <c r="B550" s="48" t="s">
        <v>46</v>
      </c>
      <c r="C550" s="46">
        <v>2</v>
      </c>
      <c r="D550" s="46"/>
      <c r="E550" s="46">
        <f>C550*D550</f>
        <v>0</v>
      </c>
      <c r="F550" s="48"/>
      <c r="G550" s="46"/>
      <c r="H550" s="46">
        <f t="shared" si="63"/>
        <v>0</v>
      </c>
      <c r="I550" s="47">
        <f t="shared" si="62"/>
        <v>0</v>
      </c>
      <c r="J550" s="22"/>
      <c r="K550" s="16"/>
    </row>
    <row r="551" spans="1:11" x14ac:dyDescent="0.2">
      <c r="A551" s="67" t="s">
        <v>247</v>
      </c>
      <c r="B551" s="48" t="s">
        <v>46</v>
      </c>
      <c r="C551" s="46">
        <v>3</v>
      </c>
      <c r="D551" s="46"/>
      <c r="E551" s="46"/>
      <c r="F551" s="48"/>
      <c r="G551" s="46"/>
      <c r="H551" s="46">
        <f t="shared" si="63"/>
        <v>0</v>
      </c>
      <c r="I551" s="47">
        <f t="shared" si="62"/>
        <v>0</v>
      </c>
      <c r="J551" s="22"/>
      <c r="K551" s="16"/>
    </row>
    <row r="552" spans="1:11" ht="15" x14ac:dyDescent="0.25">
      <c r="A552" s="55" t="s">
        <v>68</v>
      </c>
      <c r="B552" s="56"/>
      <c r="C552" s="57"/>
      <c r="D552" s="57"/>
      <c r="E552" s="57">
        <f>SUM(E525:E551)</f>
        <v>0</v>
      </c>
      <c r="F552" s="56"/>
      <c r="G552" s="57"/>
      <c r="H552" s="57">
        <f>SUM(H525:H551)</f>
        <v>0</v>
      </c>
      <c r="I552" s="58">
        <f>SUM(I525:I551)</f>
        <v>0</v>
      </c>
      <c r="J552" s="22"/>
      <c r="K552" s="16"/>
    </row>
    <row r="553" spans="1:11" ht="15" x14ac:dyDescent="0.25">
      <c r="A553" s="55" t="s">
        <v>138</v>
      </c>
      <c r="B553" s="56"/>
      <c r="C553" s="57"/>
      <c r="D553" s="57"/>
      <c r="E553" s="57"/>
      <c r="F553" s="56"/>
      <c r="G553" s="57"/>
      <c r="H553" s="57"/>
      <c r="I553" s="58"/>
      <c r="J553" s="22"/>
      <c r="K553" s="16"/>
    </row>
    <row r="554" spans="1:11" ht="15" x14ac:dyDescent="0.25">
      <c r="A554" s="55" t="s">
        <v>10</v>
      </c>
      <c r="B554" s="56"/>
      <c r="C554" s="57"/>
      <c r="D554" s="57"/>
      <c r="E554" s="57"/>
      <c r="F554" s="56"/>
      <c r="G554" s="57"/>
      <c r="H554" s="57"/>
      <c r="I554" s="58"/>
      <c r="J554" s="22"/>
      <c r="K554" s="16"/>
    </row>
    <row r="555" spans="1:11" x14ac:dyDescent="0.2">
      <c r="A555" s="59" t="s">
        <v>8</v>
      </c>
      <c r="B555" s="60" t="s">
        <v>34</v>
      </c>
      <c r="C555" s="61" t="s">
        <v>35</v>
      </c>
      <c r="D555" s="61" t="s">
        <v>36</v>
      </c>
      <c r="E555" s="61" t="s">
        <v>37</v>
      </c>
      <c r="F555" s="60" t="s">
        <v>38</v>
      </c>
      <c r="G555" s="61" t="s">
        <v>39</v>
      </c>
      <c r="H555" s="61" t="s">
        <v>40</v>
      </c>
      <c r="I555" s="62" t="s">
        <v>41</v>
      </c>
      <c r="J555" s="22"/>
      <c r="K555" s="16"/>
    </row>
    <row r="556" spans="1:11" x14ac:dyDescent="0.2">
      <c r="A556" s="67" t="s">
        <v>239</v>
      </c>
      <c r="B556" s="48" t="s">
        <v>46</v>
      </c>
      <c r="C556" s="46">
        <v>3</v>
      </c>
      <c r="D556" s="46"/>
      <c r="E556" s="46">
        <f t="shared" ref="E556:E561" si="64">C556*D556</f>
        <v>0</v>
      </c>
      <c r="F556" s="48"/>
      <c r="G556" s="46"/>
      <c r="H556" s="46">
        <f>C556*G556</f>
        <v>0</v>
      </c>
      <c r="I556" s="47">
        <f t="shared" ref="I556:I562" si="65">E556+H556</f>
        <v>0</v>
      </c>
      <c r="J556" s="22"/>
      <c r="K556" s="16"/>
    </row>
    <row r="557" spans="1:11" x14ac:dyDescent="0.2">
      <c r="A557" s="67" t="s">
        <v>155</v>
      </c>
      <c r="B557" s="48" t="s">
        <v>46</v>
      </c>
      <c r="C557" s="46">
        <v>12</v>
      </c>
      <c r="D557" s="46"/>
      <c r="E557" s="46">
        <f t="shared" si="64"/>
        <v>0</v>
      </c>
      <c r="F557" s="48"/>
      <c r="G557" s="46"/>
      <c r="H557" s="46">
        <f>C557*G557</f>
        <v>0</v>
      </c>
      <c r="I557" s="47">
        <f t="shared" si="65"/>
        <v>0</v>
      </c>
      <c r="J557" s="22"/>
      <c r="K557" s="16"/>
    </row>
    <row r="558" spans="1:11" x14ac:dyDescent="0.2">
      <c r="A558" s="67" t="s">
        <v>140</v>
      </c>
      <c r="B558" s="48" t="s">
        <v>46</v>
      </c>
      <c r="C558" s="46">
        <v>1</v>
      </c>
      <c r="D558" s="46"/>
      <c r="E558" s="46">
        <f t="shared" si="64"/>
        <v>0</v>
      </c>
      <c r="F558" s="48"/>
      <c r="G558" s="46"/>
      <c r="H558" s="46">
        <f>C558*G558</f>
        <v>0</v>
      </c>
      <c r="I558" s="47">
        <f t="shared" si="65"/>
        <v>0</v>
      </c>
      <c r="J558" s="22"/>
      <c r="K558" s="16"/>
    </row>
    <row r="559" spans="1:11" x14ac:dyDescent="0.2">
      <c r="A559" s="67" t="s">
        <v>281</v>
      </c>
      <c r="B559" s="48" t="s">
        <v>46</v>
      </c>
      <c r="C559" s="46">
        <v>1</v>
      </c>
      <c r="D559" s="46"/>
      <c r="E559" s="46">
        <f t="shared" si="64"/>
        <v>0</v>
      </c>
      <c r="F559" s="48"/>
      <c r="G559" s="46"/>
      <c r="H559" s="46">
        <f>C559*G559</f>
        <v>0</v>
      </c>
      <c r="I559" s="47">
        <f t="shared" si="65"/>
        <v>0</v>
      </c>
      <c r="J559" s="22"/>
      <c r="K559" s="16"/>
    </row>
    <row r="560" spans="1:11" x14ac:dyDescent="0.2">
      <c r="A560" s="67" t="s">
        <v>196</v>
      </c>
      <c r="B560" s="48" t="s">
        <v>46</v>
      </c>
      <c r="C560" s="46">
        <v>1</v>
      </c>
      <c r="D560" s="46"/>
      <c r="E560" s="46">
        <f t="shared" si="64"/>
        <v>0</v>
      </c>
      <c r="F560" s="48"/>
      <c r="G560" s="46"/>
      <c r="H560" s="46">
        <f>C560*G560</f>
        <v>0</v>
      </c>
      <c r="I560" s="47">
        <f t="shared" si="65"/>
        <v>0</v>
      </c>
      <c r="J560" s="22"/>
      <c r="K560" s="16"/>
    </row>
    <row r="561" spans="1:11" x14ac:dyDescent="0.2">
      <c r="A561" s="67" t="s">
        <v>44</v>
      </c>
      <c r="B561" s="48" t="s">
        <v>43</v>
      </c>
      <c r="C561" s="46">
        <v>1</v>
      </c>
      <c r="D561" s="46"/>
      <c r="E561" s="46">
        <f t="shared" si="64"/>
        <v>0</v>
      </c>
      <c r="F561" s="48"/>
      <c r="G561" s="46"/>
      <c r="H561" s="46"/>
      <c r="I561" s="47">
        <f t="shared" si="65"/>
        <v>0</v>
      </c>
      <c r="J561" s="22"/>
      <c r="K561" s="16"/>
    </row>
    <row r="562" spans="1:11" x14ac:dyDescent="0.2">
      <c r="A562" s="67" t="s">
        <v>77</v>
      </c>
      <c r="B562" s="48" t="s">
        <v>48</v>
      </c>
      <c r="C562" s="46">
        <v>2</v>
      </c>
      <c r="D562" s="46"/>
      <c r="E562" s="46"/>
      <c r="F562" s="68"/>
      <c r="G562" s="46"/>
      <c r="H562" s="46">
        <f>C562*G562</f>
        <v>0</v>
      </c>
      <c r="I562" s="47">
        <f t="shared" si="65"/>
        <v>0</v>
      </c>
      <c r="J562" s="22"/>
      <c r="K562" s="16"/>
    </row>
    <row r="563" spans="1:11" ht="15" x14ac:dyDescent="0.25">
      <c r="A563" s="55" t="s">
        <v>63</v>
      </c>
      <c r="B563" s="56"/>
      <c r="C563" s="57"/>
      <c r="D563" s="57"/>
      <c r="E563" s="57">
        <f>SUM(E556:E562)</f>
        <v>0</v>
      </c>
      <c r="F563" s="56"/>
      <c r="G563" s="57"/>
      <c r="H563" s="57">
        <f>SUM(H556:H562)</f>
        <v>0</v>
      </c>
      <c r="I563" s="58">
        <f>SUM(I556:I562)</f>
        <v>0</v>
      </c>
      <c r="J563" s="22"/>
      <c r="K563" s="16"/>
    </row>
    <row r="564" spans="1:11" x14ac:dyDescent="0.2">
      <c r="A564" s="67"/>
      <c r="B564" s="48"/>
      <c r="C564" s="46"/>
      <c r="D564" s="46"/>
      <c r="E564" s="46"/>
      <c r="F564" s="48"/>
      <c r="G564" s="46"/>
      <c r="H564" s="46"/>
      <c r="I564" s="47"/>
      <c r="J564" s="22"/>
      <c r="K564" s="16"/>
    </row>
    <row r="565" spans="1:11" ht="15" x14ac:dyDescent="0.25">
      <c r="A565" s="55" t="s">
        <v>11</v>
      </c>
      <c r="B565" s="56"/>
      <c r="C565" s="57"/>
      <c r="D565" s="57"/>
      <c r="E565" s="57"/>
      <c r="F565" s="56"/>
      <c r="G565" s="57"/>
      <c r="H565" s="57"/>
      <c r="I565" s="58"/>
      <c r="J565" s="22"/>
      <c r="K565" s="16"/>
    </row>
    <row r="566" spans="1:11" x14ac:dyDescent="0.2">
      <c r="A566" s="67" t="s">
        <v>250</v>
      </c>
      <c r="B566" s="48" t="s">
        <v>64</v>
      </c>
      <c r="C566" s="46">
        <v>26</v>
      </c>
      <c r="D566" s="46"/>
      <c r="E566" s="46">
        <f>C566*D566</f>
        <v>0</v>
      </c>
      <c r="F566" s="48"/>
      <c r="G566" s="46"/>
      <c r="H566" s="46"/>
      <c r="I566" s="47">
        <f t="shared" ref="I566:I586" si="66">E566+H566</f>
        <v>0</v>
      </c>
      <c r="J566" s="22"/>
      <c r="K566" s="16"/>
    </row>
    <row r="567" spans="1:11" x14ac:dyDescent="0.2">
      <c r="A567" s="67" t="s">
        <v>60</v>
      </c>
      <c r="B567" s="48" t="s">
        <v>46</v>
      </c>
      <c r="C567" s="46">
        <v>3</v>
      </c>
      <c r="D567" s="46"/>
      <c r="E567" s="46"/>
      <c r="F567" s="48"/>
      <c r="G567" s="46"/>
      <c r="H567" s="46">
        <f>C567*G567</f>
        <v>0</v>
      </c>
      <c r="I567" s="47">
        <f t="shared" si="66"/>
        <v>0</v>
      </c>
      <c r="J567" s="22"/>
      <c r="K567" s="16"/>
    </row>
    <row r="568" spans="1:11" x14ac:dyDescent="0.2">
      <c r="A568" s="67" t="s">
        <v>75</v>
      </c>
      <c r="B568" s="48" t="s">
        <v>64</v>
      </c>
      <c r="C568" s="46">
        <v>20</v>
      </c>
      <c r="D568" s="46"/>
      <c r="E568" s="46"/>
      <c r="F568" s="48"/>
      <c r="G568" s="46"/>
      <c r="H568" s="46">
        <f>C568*G568</f>
        <v>0</v>
      </c>
      <c r="I568" s="47">
        <f t="shared" si="66"/>
        <v>0</v>
      </c>
      <c r="J568" s="22"/>
      <c r="K568" s="16"/>
    </row>
    <row r="569" spans="1:11" x14ac:dyDescent="0.2">
      <c r="A569" s="67" t="s">
        <v>80</v>
      </c>
      <c r="B569" s="48" t="s">
        <v>46</v>
      </c>
      <c r="C569" s="46">
        <v>3</v>
      </c>
      <c r="D569" s="46"/>
      <c r="E569" s="46"/>
      <c r="F569" s="48"/>
      <c r="G569" s="46"/>
      <c r="H569" s="46">
        <f>C569*G569</f>
        <v>0</v>
      </c>
      <c r="I569" s="47">
        <f t="shared" si="66"/>
        <v>0</v>
      </c>
      <c r="J569" s="22"/>
      <c r="K569" s="16"/>
    </row>
    <row r="570" spans="1:11" x14ac:dyDescent="0.2">
      <c r="A570" s="67" t="s">
        <v>66</v>
      </c>
      <c r="B570" s="48" t="s">
        <v>64</v>
      </c>
      <c r="C570" s="46">
        <v>46</v>
      </c>
      <c r="D570" s="46"/>
      <c r="E570" s="46">
        <f>C570*D570</f>
        <v>0</v>
      </c>
      <c r="F570" s="48"/>
      <c r="G570" s="46"/>
      <c r="H570" s="46"/>
      <c r="I570" s="47">
        <f t="shared" si="66"/>
        <v>0</v>
      </c>
      <c r="J570" s="22"/>
      <c r="K570" s="16"/>
    </row>
    <row r="571" spans="1:11" x14ac:dyDescent="0.2">
      <c r="A571" s="41" t="s">
        <v>81</v>
      </c>
      <c r="B571" s="44" t="s">
        <v>46</v>
      </c>
      <c r="C571" s="45">
        <v>6</v>
      </c>
      <c r="D571" s="45"/>
      <c r="E571" s="45"/>
      <c r="F571" s="45"/>
      <c r="G571" s="45"/>
      <c r="H571" s="46">
        <f t="shared" ref="H571:H586" si="67">C571*G571</f>
        <v>0</v>
      </c>
      <c r="I571" s="47">
        <f t="shared" si="66"/>
        <v>0</v>
      </c>
      <c r="J571" s="22"/>
      <c r="K571" s="16"/>
    </row>
    <row r="572" spans="1:11" x14ac:dyDescent="0.2">
      <c r="A572" s="41" t="s">
        <v>288</v>
      </c>
      <c r="B572" s="44" t="s">
        <v>46</v>
      </c>
      <c r="C572" s="45">
        <v>2</v>
      </c>
      <c r="D572" s="46"/>
      <c r="E572" s="46">
        <f>C572*D572</f>
        <v>0</v>
      </c>
      <c r="F572" s="45"/>
      <c r="G572" s="45"/>
      <c r="H572" s="46">
        <f t="shared" si="67"/>
        <v>0</v>
      </c>
      <c r="I572" s="47">
        <f>E572+H572</f>
        <v>0</v>
      </c>
      <c r="J572" s="22"/>
      <c r="K572" s="16"/>
    </row>
    <row r="573" spans="1:11" x14ac:dyDescent="0.2">
      <c r="A573" s="67" t="s">
        <v>75</v>
      </c>
      <c r="B573" s="48" t="s">
        <v>64</v>
      </c>
      <c r="C573" s="46">
        <v>43</v>
      </c>
      <c r="D573" s="46"/>
      <c r="E573" s="46"/>
      <c r="F573" s="48"/>
      <c r="G573" s="46"/>
      <c r="H573" s="46">
        <f t="shared" si="67"/>
        <v>0</v>
      </c>
      <c r="I573" s="47">
        <f t="shared" si="66"/>
        <v>0</v>
      </c>
      <c r="J573" s="22"/>
      <c r="K573" s="16"/>
    </row>
    <row r="574" spans="1:11" x14ac:dyDescent="0.2">
      <c r="A574" s="67" t="s">
        <v>191</v>
      </c>
      <c r="B574" s="48" t="s">
        <v>64</v>
      </c>
      <c r="C574" s="46">
        <v>9</v>
      </c>
      <c r="D574" s="46"/>
      <c r="E574" s="46">
        <f>C574*D574</f>
        <v>0</v>
      </c>
      <c r="F574" s="48"/>
      <c r="G574" s="46"/>
      <c r="H574" s="46">
        <f t="shared" si="67"/>
        <v>0</v>
      </c>
      <c r="I574" s="47">
        <f t="shared" si="66"/>
        <v>0</v>
      </c>
      <c r="J574" s="22"/>
      <c r="K574" s="16"/>
    </row>
    <row r="575" spans="1:11" x14ac:dyDescent="0.2">
      <c r="A575" s="67" t="s">
        <v>192</v>
      </c>
      <c r="B575" s="48" t="s">
        <v>46</v>
      </c>
      <c r="C575" s="46">
        <v>2</v>
      </c>
      <c r="D575" s="46"/>
      <c r="E575" s="46"/>
      <c r="F575" s="48"/>
      <c r="G575" s="46"/>
      <c r="H575" s="46">
        <f t="shared" si="67"/>
        <v>0</v>
      </c>
      <c r="I575" s="47">
        <f>E575+H575</f>
        <v>0</v>
      </c>
      <c r="J575" s="22"/>
      <c r="K575" s="16"/>
    </row>
    <row r="576" spans="1:11" x14ac:dyDescent="0.2">
      <c r="A576" s="67" t="s">
        <v>75</v>
      </c>
      <c r="B576" s="48" t="s">
        <v>64</v>
      </c>
      <c r="C576" s="46">
        <v>7</v>
      </c>
      <c r="D576" s="46"/>
      <c r="E576" s="46"/>
      <c r="F576" s="48"/>
      <c r="G576" s="46"/>
      <c r="H576" s="46">
        <f t="shared" si="67"/>
        <v>0</v>
      </c>
      <c r="I576" s="47">
        <f>E576+H576</f>
        <v>0</v>
      </c>
      <c r="J576" s="22"/>
      <c r="K576" s="16"/>
    </row>
    <row r="577" spans="1:11" x14ac:dyDescent="0.2">
      <c r="A577" s="67" t="s">
        <v>86</v>
      </c>
      <c r="B577" s="48" t="s">
        <v>64</v>
      </c>
      <c r="C577" s="46">
        <v>21</v>
      </c>
      <c r="D577" s="46"/>
      <c r="E577" s="46">
        <f>C577*D577</f>
        <v>0</v>
      </c>
      <c r="F577" s="48"/>
      <c r="G577" s="46"/>
      <c r="H577" s="46">
        <f t="shared" si="67"/>
        <v>0</v>
      </c>
      <c r="I577" s="47">
        <f t="shared" si="66"/>
        <v>0</v>
      </c>
      <c r="J577" s="22"/>
      <c r="K577" s="16"/>
    </row>
    <row r="578" spans="1:11" x14ac:dyDescent="0.2">
      <c r="A578" s="67" t="s">
        <v>123</v>
      </c>
      <c r="B578" s="48" t="s">
        <v>64</v>
      </c>
      <c r="C578" s="46">
        <v>7</v>
      </c>
      <c r="D578" s="46"/>
      <c r="E578" s="46">
        <f>C578*D578</f>
        <v>0</v>
      </c>
      <c r="F578" s="48"/>
      <c r="G578" s="46"/>
      <c r="H578" s="46">
        <f t="shared" si="67"/>
        <v>0</v>
      </c>
      <c r="I578" s="47">
        <f t="shared" si="66"/>
        <v>0</v>
      </c>
      <c r="J578" s="22"/>
      <c r="K578" s="16"/>
    </row>
    <row r="579" spans="1:11" x14ac:dyDescent="0.2">
      <c r="A579" s="67" t="s">
        <v>260</v>
      </c>
      <c r="B579" s="48" t="s">
        <v>64</v>
      </c>
      <c r="C579" s="46">
        <v>2</v>
      </c>
      <c r="D579" s="70"/>
      <c r="E579" s="46"/>
      <c r="F579" s="48"/>
      <c r="G579" s="46"/>
      <c r="H579" s="46">
        <f t="shared" si="67"/>
        <v>0</v>
      </c>
      <c r="I579" s="47">
        <f t="shared" si="66"/>
        <v>0</v>
      </c>
      <c r="J579" s="22"/>
      <c r="K579" s="16"/>
    </row>
    <row r="580" spans="1:11" x14ac:dyDescent="0.2">
      <c r="A580" s="67" t="s">
        <v>247</v>
      </c>
      <c r="B580" s="48" t="s">
        <v>46</v>
      </c>
      <c r="C580" s="46">
        <v>6</v>
      </c>
      <c r="D580" s="46"/>
      <c r="E580" s="46"/>
      <c r="F580" s="48"/>
      <c r="G580" s="46"/>
      <c r="H580" s="46">
        <f t="shared" si="67"/>
        <v>0</v>
      </c>
      <c r="I580" s="47">
        <f t="shared" si="66"/>
        <v>0</v>
      </c>
      <c r="J580" s="22"/>
      <c r="K580" s="16"/>
    </row>
    <row r="581" spans="1:11" x14ac:dyDescent="0.2">
      <c r="A581" s="67" t="s">
        <v>44</v>
      </c>
      <c r="B581" s="48" t="s">
        <v>43</v>
      </c>
      <c r="C581" s="46">
        <v>1</v>
      </c>
      <c r="D581" s="46"/>
      <c r="E581" s="46">
        <f>C581*D581</f>
        <v>0</v>
      </c>
      <c r="F581" s="48"/>
      <c r="G581" s="46"/>
      <c r="H581" s="46"/>
      <c r="I581" s="47">
        <f t="shared" si="66"/>
        <v>0</v>
      </c>
      <c r="J581" s="22"/>
      <c r="K581" s="16"/>
    </row>
    <row r="582" spans="1:11" x14ac:dyDescent="0.2">
      <c r="A582" s="67" t="s">
        <v>188</v>
      </c>
      <c r="B582" s="48" t="s">
        <v>46</v>
      </c>
      <c r="C582" s="46">
        <v>3</v>
      </c>
      <c r="D582" s="46"/>
      <c r="E582" s="46"/>
      <c r="F582" s="48"/>
      <c r="G582" s="46"/>
      <c r="H582" s="46">
        <f>C582*G582</f>
        <v>0</v>
      </c>
      <c r="I582" s="47">
        <f>E582+H582</f>
        <v>0</v>
      </c>
      <c r="J582" s="22"/>
      <c r="K582" s="16"/>
    </row>
    <row r="583" spans="1:11" x14ac:dyDescent="0.2">
      <c r="A583" s="41" t="s">
        <v>267</v>
      </c>
      <c r="B583" s="44" t="s">
        <v>46</v>
      </c>
      <c r="C583" s="45">
        <v>2</v>
      </c>
      <c r="D583" s="45"/>
      <c r="E583" s="45"/>
      <c r="F583" s="45"/>
      <c r="G583" s="45"/>
      <c r="H583" s="46">
        <f t="shared" si="67"/>
        <v>0</v>
      </c>
      <c r="I583" s="47">
        <f t="shared" si="66"/>
        <v>0</v>
      </c>
      <c r="J583" s="22"/>
      <c r="K583" s="16"/>
    </row>
    <row r="584" spans="1:11" x14ac:dyDescent="0.2">
      <c r="A584" s="67" t="s">
        <v>268</v>
      </c>
      <c r="B584" s="44" t="s">
        <v>46</v>
      </c>
      <c r="C584" s="45">
        <v>1</v>
      </c>
      <c r="D584" s="45"/>
      <c r="E584" s="45"/>
      <c r="F584" s="45"/>
      <c r="G584" s="45"/>
      <c r="H584" s="46">
        <f t="shared" si="67"/>
        <v>0</v>
      </c>
      <c r="I584" s="47">
        <f t="shared" si="66"/>
        <v>0</v>
      </c>
      <c r="J584" s="22"/>
    </row>
    <row r="585" spans="1:11" x14ac:dyDescent="0.2">
      <c r="A585" s="42" t="s">
        <v>89</v>
      </c>
      <c r="B585" s="44" t="s">
        <v>64</v>
      </c>
      <c r="C585" s="45">
        <v>46</v>
      </c>
      <c r="D585" s="45"/>
      <c r="E585" s="45"/>
      <c r="F585" s="45"/>
      <c r="G585" s="45"/>
      <c r="H585" s="46">
        <f t="shared" si="67"/>
        <v>0</v>
      </c>
      <c r="I585" s="47">
        <f t="shared" si="66"/>
        <v>0</v>
      </c>
      <c r="J585" s="22"/>
    </row>
    <row r="586" spans="1:11" x14ac:dyDescent="0.2">
      <c r="A586" s="67" t="s">
        <v>189</v>
      </c>
      <c r="B586" s="44" t="s">
        <v>243</v>
      </c>
      <c r="C586" s="45">
        <v>23</v>
      </c>
      <c r="D586" s="45"/>
      <c r="E586" s="45"/>
      <c r="F586" s="45"/>
      <c r="G586" s="45"/>
      <c r="H586" s="46">
        <f t="shared" si="67"/>
        <v>0</v>
      </c>
      <c r="I586" s="47">
        <f t="shared" si="66"/>
        <v>0</v>
      </c>
      <c r="J586" s="22"/>
    </row>
    <row r="587" spans="1:11" ht="15" x14ac:dyDescent="0.25">
      <c r="A587" s="55" t="s">
        <v>68</v>
      </c>
      <c r="B587" s="56"/>
      <c r="C587" s="57"/>
      <c r="D587" s="57"/>
      <c r="E587" s="57">
        <f>SUM(E566:E586)</f>
        <v>0</v>
      </c>
      <c r="F587" s="56"/>
      <c r="G587" s="57"/>
      <c r="H587" s="57">
        <f>SUM(H566:H586)</f>
        <v>0</v>
      </c>
      <c r="I587" s="58">
        <f>SUM(I566:I586)</f>
        <v>0</v>
      </c>
      <c r="J587" s="22"/>
      <c r="K587" s="16"/>
    </row>
    <row r="588" spans="1:11" ht="15" x14ac:dyDescent="0.25">
      <c r="A588" s="55" t="s">
        <v>141</v>
      </c>
      <c r="B588" s="56"/>
      <c r="C588" s="57"/>
      <c r="D588" s="57"/>
      <c r="E588" s="57"/>
      <c r="F588" s="56"/>
      <c r="G588" s="57"/>
      <c r="H588" s="57"/>
      <c r="I588" s="58"/>
      <c r="J588" s="22"/>
      <c r="K588" s="16"/>
    </row>
    <row r="589" spans="1:11" ht="15" x14ac:dyDescent="0.25">
      <c r="A589" s="55" t="s">
        <v>10</v>
      </c>
      <c r="B589" s="56"/>
      <c r="C589" s="57"/>
      <c r="D589" s="57"/>
      <c r="E589" s="57"/>
      <c r="F589" s="56"/>
      <c r="G589" s="57"/>
      <c r="H589" s="57"/>
      <c r="I589" s="58"/>
      <c r="J589" s="22"/>
      <c r="K589" s="16"/>
    </row>
    <row r="590" spans="1:11" x14ac:dyDescent="0.2">
      <c r="A590" s="59" t="s">
        <v>8</v>
      </c>
      <c r="B590" s="60" t="s">
        <v>34</v>
      </c>
      <c r="C590" s="61" t="s">
        <v>35</v>
      </c>
      <c r="D590" s="61" t="s">
        <v>36</v>
      </c>
      <c r="E590" s="61" t="s">
        <v>37</v>
      </c>
      <c r="F590" s="60" t="s">
        <v>38</v>
      </c>
      <c r="G590" s="61" t="s">
        <v>39</v>
      </c>
      <c r="H590" s="61" t="s">
        <v>40</v>
      </c>
      <c r="I590" s="62" t="s">
        <v>41</v>
      </c>
      <c r="J590" s="22"/>
      <c r="K590" s="16"/>
    </row>
    <row r="591" spans="1:11" x14ac:dyDescent="0.2">
      <c r="A591" s="67" t="s">
        <v>239</v>
      </c>
      <c r="B591" s="48" t="s">
        <v>46</v>
      </c>
      <c r="C591" s="46">
        <v>1</v>
      </c>
      <c r="D591" s="46"/>
      <c r="E591" s="46">
        <f t="shared" ref="E591:E596" si="68">C591*D591</f>
        <v>0</v>
      </c>
      <c r="F591" s="48"/>
      <c r="G591" s="46"/>
      <c r="H591" s="46">
        <f>C591*G591</f>
        <v>0</v>
      </c>
      <c r="I591" s="47">
        <f t="shared" ref="I591:I597" si="69">E591+H591</f>
        <v>0</v>
      </c>
      <c r="J591" s="22"/>
      <c r="K591" s="16"/>
    </row>
    <row r="592" spans="1:11" x14ac:dyDescent="0.2">
      <c r="A592" s="67" t="s">
        <v>155</v>
      </c>
      <c r="B592" s="48" t="s">
        <v>46</v>
      </c>
      <c r="C592" s="46">
        <v>4</v>
      </c>
      <c r="D592" s="46"/>
      <c r="E592" s="46">
        <f t="shared" si="68"/>
        <v>0</v>
      </c>
      <c r="F592" s="48"/>
      <c r="G592" s="46"/>
      <c r="H592" s="46">
        <f>C592*G592</f>
        <v>0</v>
      </c>
      <c r="I592" s="47">
        <f t="shared" si="69"/>
        <v>0</v>
      </c>
      <c r="J592" s="22"/>
      <c r="K592" s="16"/>
    </row>
    <row r="593" spans="1:11" x14ac:dyDescent="0.2">
      <c r="A593" s="67" t="s">
        <v>140</v>
      </c>
      <c r="B593" s="48" t="s">
        <v>46</v>
      </c>
      <c r="C593" s="46">
        <v>1</v>
      </c>
      <c r="D593" s="46"/>
      <c r="E593" s="46">
        <f t="shared" si="68"/>
        <v>0</v>
      </c>
      <c r="F593" s="48"/>
      <c r="G593" s="46"/>
      <c r="H593" s="46">
        <f>C593*G593</f>
        <v>0</v>
      </c>
      <c r="I593" s="47">
        <f t="shared" si="69"/>
        <v>0</v>
      </c>
      <c r="J593" s="22"/>
      <c r="K593" s="16"/>
    </row>
    <row r="594" spans="1:11" x14ac:dyDescent="0.2">
      <c r="A594" s="67" t="s">
        <v>281</v>
      </c>
      <c r="B594" s="48" t="s">
        <v>46</v>
      </c>
      <c r="C594" s="46">
        <v>1</v>
      </c>
      <c r="D594" s="46"/>
      <c r="E594" s="46">
        <f t="shared" si="68"/>
        <v>0</v>
      </c>
      <c r="F594" s="48"/>
      <c r="G594" s="46"/>
      <c r="H594" s="46">
        <f>C594*G594</f>
        <v>0</v>
      </c>
      <c r="I594" s="47">
        <f t="shared" si="69"/>
        <v>0</v>
      </c>
      <c r="J594" s="22"/>
      <c r="K594" s="16"/>
    </row>
    <row r="595" spans="1:11" x14ac:dyDescent="0.2">
      <c r="A595" s="67" t="s">
        <v>197</v>
      </c>
      <c r="B595" s="48" t="s">
        <v>46</v>
      </c>
      <c r="C595" s="46">
        <v>1</v>
      </c>
      <c r="D595" s="46"/>
      <c r="E595" s="46">
        <f t="shared" si="68"/>
        <v>0</v>
      </c>
      <c r="F595" s="48"/>
      <c r="G595" s="46"/>
      <c r="H595" s="46">
        <f>C595*G595</f>
        <v>0</v>
      </c>
      <c r="I595" s="47">
        <f t="shared" si="69"/>
        <v>0</v>
      </c>
      <c r="J595" s="22"/>
      <c r="K595" s="16"/>
    </row>
    <row r="596" spans="1:11" x14ac:dyDescent="0.2">
      <c r="A596" s="67" t="s">
        <v>44</v>
      </c>
      <c r="B596" s="48" t="s">
        <v>43</v>
      </c>
      <c r="C596" s="46">
        <v>1</v>
      </c>
      <c r="D596" s="46"/>
      <c r="E596" s="46">
        <f t="shared" si="68"/>
        <v>0</v>
      </c>
      <c r="F596" s="48"/>
      <c r="G596" s="46"/>
      <c r="H596" s="46"/>
      <c r="I596" s="47">
        <f t="shared" si="69"/>
        <v>0</v>
      </c>
      <c r="J596" s="22"/>
      <c r="K596" s="16"/>
    </row>
    <row r="597" spans="1:11" x14ac:dyDescent="0.2">
      <c r="A597" s="67" t="s">
        <v>77</v>
      </c>
      <c r="B597" s="48" t="s">
        <v>48</v>
      </c>
      <c r="C597" s="46">
        <v>1</v>
      </c>
      <c r="D597" s="46"/>
      <c r="E597" s="46"/>
      <c r="F597" s="68"/>
      <c r="G597" s="46"/>
      <c r="H597" s="46">
        <f>C597*G597</f>
        <v>0</v>
      </c>
      <c r="I597" s="47">
        <f t="shared" si="69"/>
        <v>0</v>
      </c>
      <c r="J597" s="22"/>
      <c r="K597" s="16"/>
    </row>
    <row r="598" spans="1:11" ht="15" x14ac:dyDescent="0.25">
      <c r="A598" s="55" t="s">
        <v>63</v>
      </c>
      <c r="B598" s="56"/>
      <c r="C598" s="57"/>
      <c r="D598" s="57"/>
      <c r="E598" s="57">
        <f>SUM(E591:E597)</f>
        <v>0</v>
      </c>
      <c r="F598" s="56"/>
      <c r="G598" s="57"/>
      <c r="H598" s="57">
        <f>SUM(H591:H597)</f>
        <v>0</v>
      </c>
      <c r="I598" s="58">
        <f>SUM(I591:I597)</f>
        <v>0</v>
      </c>
      <c r="J598" s="22"/>
      <c r="K598" s="16"/>
    </row>
    <row r="599" spans="1:11" x14ac:dyDescent="0.2">
      <c r="A599" s="67"/>
      <c r="B599" s="48"/>
      <c r="C599" s="46"/>
      <c r="D599" s="46"/>
      <c r="E599" s="46"/>
      <c r="F599" s="48"/>
      <c r="G599" s="46"/>
      <c r="H599" s="46"/>
      <c r="I599" s="47"/>
      <c r="J599" s="22"/>
      <c r="K599" s="16"/>
    </row>
    <row r="600" spans="1:11" ht="15" x14ac:dyDescent="0.25">
      <c r="A600" s="55" t="s">
        <v>11</v>
      </c>
      <c r="B600" s="56"/>
      <c r="C600" s="57"/>
      <c r="D600" s="57"/>
      <c r="E600" s="57"/>
      <c r="F600" s="56"/>
      <c r="G600" s="57"/>
      <c r="H600" s="57"/>
      <c r="I600" s="58"/>
      <c r="J600" s="22"/>
      <c r="K600" s="16"/>
    </row>
    <row r="601" spans="1:11" x14ac:dyDescent="0.2">
      <c r="A601" s="67" t="s">
        <v>250</v>
      </c>
      <c r="B601" s="48" t="s">
        <v>64</v>
      </c>
      <c r="C601" s="46">
        <v>10</v>
      </c>
      <c r="D601" s="46"/>
      <c r="E601" s="46">
        <f>C601*D601</f>
        <v>0</v>
      </c>
      <c r="F601" s="48"/>
      <c r="G601" s="46"/>
      <c r="H601" s="46"/>
      <c r="I601" s="47">
        <f t="shared" ref="I601:I614" si="70">E601+H601</f>
        <v>0</v>
      </c>
      <c r="J601" s="22"/>
      <c r="K601" s="16"/>
    </row>
    <row r="602" spans="1:11" x14ac:dyDescent="0.2">
      <c r="A602" s="67" t="s">
        <v>60</v>
      </c>
      <c r="B602" s="48" t="s">
        <v>46</v>
      </c>
      <c r="C602" s="46">
        <v>1</v>
      </c>
      <c r="D602" s="46"/>
      <c r="E602" s="46"/>
      <c r="F602" s="48"/>
      <c r="G602" s="46"/>
      <c r="H602" s="46">
        <f>C602*G602</f>
        <v>0</v>
      </c>
      <c r="I602" s="47">
        <f t="shared" si="70"/>
        <v>0</v>
      </c>
      <c r="J602" s="22"/>
      <c r="K602" s="16"/>
    </row>
    <row r="603" spans="1:11" x14ac:dyDescent="0.2">
      <c r="A603" s="67" t="s">
        <v>75</v>
      </c>
      <c r="B603" s="48" t="s">
        <v>64</v>
      </c>
      <c r="C603" s="46">
        <v>7</v>
      </c>
      <c r="D603" s="46"/>
      <c r="E603" s="46"/>
      <c r="F603" s="48"/>
      <c r="G603" s="46"/>
      <c r="H603" s="46">
        <f>C603*G603</f>
        <v>0</v>
      </c>
      <c r="I603" s="47">
        <f t="shared" si="70"/>
        <v>0</v>
      </c>
      <c r="J603" s="22"/>
      <c r="K603" s="16"/>
    </row>
    <row r="604" spans="1:11" x14ac:dyDescent="0.2">
      <c r="A604" s="67" t="s">
        <v>80</v>
      </c>
      <c r="B604" s="48" t="s">
        <v>46</v>
      </c>
      <c r="C604" s="46">
        <v>1</v>
      </c>
      <c r="D604" s="46"/>
      <c r="E604" s="46"/>
      <c r="F604" s="48"/>
      <c r="G604" s="46"/>
      <c r="H604" s="46">
        <f>C604*G604</f>
        <v>0</v>
      </c>
      <c r="I604" s="47">
        <f t="shared" si="70"/>
        <v>0</v>
      </c>
      <c r="J604" s="22"/>
      <c r="K604" s="16"/>
    </row>
    <row r="605" spans="1:11" x14ac:dyDescent="0.2">
      <c r="A605" s="67" t="s">
        <v>66</v>
      </c>
      <c r="B605" s="48" t="s">
        <v>64</v>
      </c>
      <c r="C605" s="46">
        <v>10</v>
      </c>
      <c r="D605" s="46"/>
      <c r="E605" s="46">
        <f>C605*D605</f>
        <v>0</v>
      </c>
      <c r="F605" s="48"/>
      <c r="G605" s="46"/>
      <c r="H605" s="46"/>
      <c r="I605" s="47">
        <f t="shared" si="70"/>
        <v>0</v>
      </c>
      <c r="J605" s="22"/>
      <c r="K605" s="16"/>
    </row>
    <row r="606" spans="1:11" x14ac:dyDescent="0.2">
      <c r="A606" s="41" t="s">
        <v>81</v>
      </c>
      <c r="B606" s="44" t="s">
        <v>46</v>
      </c>
      <c r="C606" s="45">
        <v>2</v>
      </c>
      <c r="D606" s="45"/>
      <c r="E606" s="45"/>
      <c r="F606" s="45"/>
      <c r="G606" s="45"/>
      <c r="H606" s="46">
        <f t="shared" ref="H606:H619" si="71">C606*G606</f>
        <v>0</v>
      </c>
      <c r="I606" s="47">
        <f t="shared" si="70"/>
        <v>0</v>
      </c>
      <c r="J606" s="22"/>
      <c r="K606" s="16"/>
    </row>
    <row r="607" spans="1:11" x14ac:dyDescent="0.2">
      <c r="A607" s="67" t="s">
        <v>75</v>
      </c>
      <c r="B607" s="48" t="s">
        <v>64</v>
      </c>
      <c r="C607" s="46">
        <v>7</v>
      </c>
      <c r="D607" s="46"/>
      <c r="E607" s="46"/>
      <c r="F607" s="48"/>
      <c r="G607" s="46"/>
      <c r="H607" s="46">
        <f t="shared" si="71"/>
        <v>0</v>
      </c>
      <c r="I607" s="47">
        <f t="shared" si="70"/>
        <v>0</v>
      </c>
      <c r="J607" s="22"/>
      <c r="K607" s="16"/>
    </row>
    <row r="608" spans="1:11" x14ac:dyDescent="0.2">
      <c r="A608" s="67" t="s">
        <v>191</v>
      </c>
      <c r="B608" s="48" t="s">
        <v>64</v>
      </c>
      <c r="C608" s="46">
        <v>8</v>
      </c>
      <c r="D608" s="46"/>
      <c r="E608" s="46">
        <f>C608*D608</f>
        <v>0</v>
      </c>
      <c r="F608" s="48"/>
      <c r="G608" s="46"/>
      <c r="H608" s="46">
        <f t="shared" si="71"/>
        <v>0</v>
      </c>
      <c r="I608" s="47">
        <f t="shared" si="70"/>
        <v>0</v>
      </c>
      <c r="J608" s="22"/>
      <c r="K608" s="16"/>
    </row>
    <row r="609" spans="1:11" x14ac:dyDescent="0.2">
      <c r="A609" s="67" t="s">
        <v>192</v>
      </c>
      <c r="B609" s="48" t="s">
        <v>46</v>
      </c>
      <c r="C609" s="46">
        <v>2</v>
      </c>
      <c r="D609" s="46"/>
      <c r="E609" s="46"/>
      <c r="F609" s="48"/>
      <c r="G609" s="46"/>
      <c r="H609" s="46">
        <f t="shared" si="71"/>
        <v>0</v>
      </c>
      <c r="I609" s="47">
        <f t="shared" si="70"/>
        <v>0</v>
      </c>
      <c r="J609" s="22"/>
      <c r="K609" s="16"/>
    </row>
    <row r="610" spans="1:11" x14ac:dyDescent="0.2">
      <c r="A610" s="67" t="s">
        <v>75</v>
      </c>
      <c r="B610" s="48" t="s">
        <v>64</v>
      </c>
      <c r="C610" s="46">
        <v>6</v>
      </c>
      <c r="D610" s="46"/>
      <c r="E610" s="46"/>
      <c r="F610" s="48"/>
      <c r="G610" s="46"/>
      <c r="H610" s="46">
        <f t="shared" si="71"/>
        <v>0</v>
      </c>
      <c r="I610" s="47">
        <f t="shared" si="70"/>
        <v>0</v>
      </c>
      <c r="J610" s="22"/>
      <c r="K610" s="16"/>
    </row>
    <row r="611" spans="1:11" x14ac:dyDescent="0.2">
      <c r="A611" s="67" t="s">
        <v>86</v>
      </c>
      <c r="B611" s="48" t="s">
        <v>64</v>
      </c>
      <c r="C611" s="46">
        <v>17</v>
      </c>
      <c r="D611" s="46"/>
      <c r="E611" s="46">
        <f>C611*D611</f>
        <v>0</v>
      </c>
      <c r="F611" s="48"/>
      <c r="G611" s="46"/>
      <c r="H611" s="46">
        <f t="shared" si="71"/>
        <v>0</v>
      </c>
      <c r="I611" s="47">
        <f t="shared" si="70"/>
        <v>0</v>
      </c>
      <c r="J611" s="22"/>
      <c r="K611" s="16"/>
    </row>
    <row r="612" spans="1:11" x14ac:dyDescent="0.2">
      <c r="A612" s="67" t="s">
        <v>256</v>
      </c>
      <c r="B612" s="48" t="s">
        <v>64</v>
      </c>
      <c r="C612" s="46">
        <v>2</v>
      </c>
      <c r="D612" s="70"/>
      <c r="E612" s="46"/>
      <c r="F612" s="48"/>
      <c r="G612" s="46"/>
      <c r="H612" s="46">
        <f t="shared" si="71"/>
        <v>0</v>
      </c>
      <c r="I612" s="47">
        <f t="shared" si="70"/>
        <v>0</v>
      </c>
      <c r="J612" s="22"/>
      <c r="K612" s="16"/>
    </row>
    <row r="613" spans="1:11" x14ac:dyDescent="0.2">
      <c r="A613" s="67" t="s">
        <v>247</v>
      </c>
      <c r="B613" s="48" t="s">
        <v>46</v>
      </c>
      <c r="C613" s="46">
        <v>6</v>
      </c>
      <c r="D613" s="46"/>
      <c r="E613" s="46"/>
      <c r="F613" s="48"/>
      <c r="G613" s="46"/>
      <c r="H613" s="46">
        <f t="shared" si="71"/>
        <v>0</v>
      </c>
      <c r="I613" s="47">
        <f t="shared" si="70"/>
        <v>0</v>
      </c>
      <c r="J613" s="22"/>
      <c r="K613" s="16"/>
    </row>
    <row r="614" spans="1:11" x14ac:dyDescent="0.2">
      <c r="A614" s="67" t="s">
        <v>44</v>
      </c>
      <c r="B614" s="48" t="s">
        <v>43</v>
      </c>
      <c r="C614" s="46">
        <v>1</v>
      </c>
      <c r="D614" s="46"/>
      <c r="E614" s="46">
        <f>C614*D614</f>
        <v>0</v>
      </c>
      <c r="F614" s="48"/>
      <c r="G614" s="46"/>
      <c r="H614" s="46"/>
      <c r="I614" s="47">
        <f t="shared" si="70"/>
        <v>0</v>
      </c>
      <c r="J614" s="22"/>
      <c r="K614" s="16"/>
    </row>
    <row r="615" spans="1:11" x14ac:dyDescent="0.2">
      <c r="A615" s="67" t="s">
        <v>188</v>
      </c>
      <c r="B615" s="48" t="s">
        <v>46</v>
      </c>
      <c r="C615" s="46">
        <v>2</v>
      </c>
      <c r="D615" s="46"/>
      <c r="E615" s="46"/>
      <c r="F615" s="48"/>
      <c r="G615" s="46"/>
      <c r="H615" s="46">
        <f t="shared" si="71"/>
        <v>0</v>
      </c>
      <c r="I615" s="47">
        <f>E615+H615</f>
        <v>0</v>
      </c>
      <c r="J615" s="22"/>
      <c r="K615" s="16"/>
    </row>
    <row r="616" spans="1:11" x14ac:dyDescent="0.2">
      <c r="A616" s="41" t="s">
        <v>253</v>
      </c>
      <c r="B616" s="44" t="s">
        <v>46</v>
      </c>
      <c r="C616" s="45">
        <v>2</v>
      </c>
      <c r="D616" s="45"/>
      <c r="E616" s="45"/>
      <c r="F616" s="45"/>
      <c r="G616" s="45"/>
      <c r="H616" s="46">
        <f t="shared" si="71"/>
        <v>0</v>
      </c>
      <c r="I616" s="47">
        <f>E616+H616</f>
        <v>0</v>
      </c>
      <c r="J616" s="22"/>
      <c r="K616" s="16"/>
    </row>
    <row r="617" spans="1:11" x14ac:dyDescent="0.2">
      <c r="A617" s="67" t="s">
        <v>268</v>
      </c>
      <c r="B617" s="44" t="s">
        <v>46</v>
      </c>
      <c r="C617" s="45">
        <v>1</v>
      </c>
      <c r="D617" s="45"/>
      <c r="E617" s="45"/>
      <c r="F617" s="45"/>
      <c r="G617" s="45"/>
      <c r="H617" s="46">
        <f t="shared" si="71"/>
        <v>0</v>
      </c>
      <c r="I617" s="47">
        <f>E617+H617</f>
        <v>0</v>
      </c>
      <c r="J617" s="22"/>
      <c r="K617" s="16"/>
    </row>
    <row r="618" spans="1:11" x14ac:dyDescent="0.2">
      <c r="A618" s="42" t="s">
        <v>89</v>
      </c>
      <c r="B618" s="44" t="s">
        <v>64</v>
      </c>
      <c r="C618" s="45">
        <v>16</v>
      </c>
      <c r="D618" s="45"/>
      <c r="E618" s="45"/>
      <c r="F618" s="45"/>
      <c r="G618" s="45"/>
      <c r="H618" s="46">
        <f t="shared" si="71"/>
        <v>0</v>
      </c>
      <c r="I618" s="47">
        <f>E618+H618</f>
        <v>0</v>
      </c>
      <c r="J618" s="22"/>
      <c r="K618" s="16"/>
    </row>
    <row r="619" spans="1:11" x14ac:dyDescent="0.2">
      <c r="A619" s="67" t="s">
        <v>189</v>
      </c>
      <c r="B619" s="44" t="s">
        <v>243</v>
      </c>
      <c r="C619" s="45">
        <v>13</v>
      </c>
      <c r="D619" s="45"/>
      <c r="E619" s="45"/>
      <c r="F619" s="45"/>
      <c r="G619" s="45"/>
      <c r="H619" s="46">
        <f t="shared" si="71"/>
        <v>0</v>
      </c>
      <c r="I619" s="47">
        <f>E619+H619</f>
        <v>0</v>
      </c>
      <c r="J619" s="22"/>
      <c r="K619" s="16"/>
    </row>
    <row r="620" spans="1:11" ht="15" x14ac:dyDescent="0.25">
      <c r="A620" s="55" t="s">
        <v>68</v>
      </c>
      <c r="B620" s="56"/>
      <c r="C620" s="57"/>
      <c r="D620" s="57"/>
      <c r="E620" s="57">
        <f>SUM(E601:E619)</f>
        <v>0</v>
      </c>
      <c r="F620" s="56"/>
      <c r="G620" s="57"/>
      <c r="H620" s="57">
        <f>SUM(H601:H619)</f>
        <v>0</v>
      </c>
      <c r="I620" s="58">
        <f>SUM(I601:I619)</f>
        <v>0</v>
      </c>
      <c r="J620" s="22"/>
      <c r="K620" s="16"/>
    </row>
    <row r="621" spans="1:11" ht="15" x14ac:dyDescent="0.25">
      <c r="A621" s="55" t="s">
        <v>142</v>
      </c>
      <c r="B621" s="56"/>
      <c r="C621" s="57"/>
      <c r="D621" s="57"/>
      <c r="E621" s="57"/>
      <c r="F621" s="56"/>
      <c r="G621" s="57"/>
      <c r="H621" s="57"/>
      <c r="I621" s="58"/>
      <c r="J621" s="22"/>
      <c r="K621" s="16"/>
    </row>
    <row r="622" spans="1:11" ht="15" x14ac:dyDescent="0.25">
      <c r="A622" s="55" t="s">
        <v>10</v>
      </c>
      <c r="B622" s="56"/>
      <c r="C622" s="57"/>
      <c r="D622" s="57"/>
      <c r="E622" s="57"/>
      <c r="F622" s="56"/>
      <c r="G622" s="57"/>
      <c r="H622" s="57"/>
      <c r="I622" s="58"/>
      <c r="J622" s="22"/>
      <c r="K622" s="16"/>
    </row>
    <row r="623" spans="1:11" x14ac:dyDescent="0.2">
      <c r="A623" s="59" t="s">
        <v>8</v>
      </c>
      <c r="B623" s="60" t="s">
        <v>34</v>
      </c>
      <c r="C623" s="61" t="s">
        <v>35</v>
      </c>
      <c r="D623" s="61" t="s">
        <v>36</v>
      </c>
      <c r="E623" s="61" t="s">
        <v>37</v>
      </c>
      <c r="F623" s="60" t="s">
        <v>38</v>
      </c>
      <c r="G623" s="61" t="s">
        <v>39</v>
      </c>
      <c r="H623" s="61" t="s">
        <v>40</v>
      </c>
      <c r="I623" s="62" t="s">
        <v>41</v>
      </c>
      <c r="J623" s="22"/>
      <c r="K623" s="16"/>
    </row>
    <row r="624" spans="1:11" x14ac:dyDescent="0.2">
      <c r="A624" s="67" t="s">
        <v>239</v>
      </c>
      <c r="B624" s="48" t="s">
        <v>46</v>
      </c>
      <c r="C624" s="46">
        <v>1</v>
      </c>
      <c r="D624" s="46"/>
      <c r="E624" s="46">
        <f>C624*D624</f>
        <v>0</v>
      </c>
      <c r="F624" s="48"/>
      <c r="G624" s="46"/>
      <c r="H624" s="46">
        <f>C624*G624</f>
        <v>0</v>
      </c>
      <c r="I624" s="47">
        <f t="shared" ref="I624:I631" si="72">E624+H624</f>
        <v>0</v>
      </c>
      <c r="J624" s="22"/>
      <c r="K624" s="16"/>
    </row>
    <row r="625" spans="1:11" x14ac:dyDescent="0.2">
      <c r="A625" s="67" t="s">
        <v>143</v>
      </c>
      <c r="B625" s="48" t="s">
        <v>48</v>
      </c>
      <c r="C625" s="46">
        <v>3</v>
      </c>
      <c r="D625" s="46"/>
      <c r="E625" s="46"/>
      <c r="F625" s="68"/>
      <c r="G625" s="46"/>
      <c r="H625" s="46">
        <f>C625*G625</f>
        <v>0</v>
      </c>
      <c r="I625" s="47">
        <f t="shared" si="72"/>
        <v>0</v>
      </c>
      <c r="J625" s="22"/>
      <c r="K625" s="16"/>
    </row>
    <row r="626" spans="1:11" x14ac:dyDescent="0.2">
      <c r="A626" s="67" t="s">
        <v>281</v>
      </c>
      <c r="B626" s="48" t="s">
        <v>46</v>
      </c>
      <c r="C626" s="46">
        <v>1</v>
      </c>
      <c r="D626" s="46"/>
      <c r="E626" s="46">
        <f>C626*D626</f>
        <v>0</v>
      </c>
      <c r="F626" s="48"/>
      <c r="G626" s="46"/>
      <c r="H626" s="46">
        <f>C626*G626</f>
        <v>0</v>
      </c>
      <c r="I626" s="47">
        <f t="shared" si="72"/>
        <v>0</v>
      </c>
      <c r="J626" s="22"/>
      <c r="K626" s="16"/>
    </row>
    <row r="627" spans="1:11" x14ac:dyDescent="0.2">
      <c r="A627" s="67" t="s">
        <v>114</v>
      </c>
      <c r="B627" s="48" t="s">
        <v>46</v>
      </c>
      <c r="C627" s="46">
        <v>1</v>
      </c>
      <c r="D627" s="46"/>
      <c r="E627" s="46">
        <f>C627*D627</f>
        <v>0</v>
      </c>
      <c r="F627" s="48"/>
      <c r="G627" s="46"/>
      <c r="H627" s="46"/>
      <c r="I627" s="47">
        <f>E627+H627</f>
        <v>0</v>
      </c>
      <c r="J627" s="22"/>
      <c r="K627" s="16"/>
    </row>
    <row r="628" spans="1:11" x14ac:dyDescent="0.2">
      <c r="A628" s="67" t="s">
        <v>115</v>
      </c>
      <c r="B628" s="48" t="s">
        <v>46</v>
      </c>
      <c r="C628" s="46">
        <v>1</v>
      </c>
      <c r="D628" s="46"/>
      <c r="E628" s="46">
        <f>C628*D628</f>
        <v>0</v>
      </c>
      <c r="F628" s="48"/>
      <c r="G628" s="46"/>
      <c r="H628" s="46"/>
      <c r="I628" s="47">
        <f>E628+H628</f>
        <v>0</v>
      </c>
      <c r="J628" s="22"/>
      <c r="K628" s="16"/>
    </row>
    <row r="629" spans="1:11" x14ac:dyDescent="0.2">
      <c r="A629" s="69" t="s">
        <v>197</v>
      </c>
      <c r="B629" s="48" t="s">
        <v>46</v>
      </c>
      <c r="C629" s="46">
        <v>1</v>
      </c>
      <c r="D629" s="46"/>
      <c r="E629" s="46">
        <f>C629*D629</f>
        <v>0</v>
      </c>
      <c r="F629" s="48"/>
      <c r="G629" s="46"/>
      <c r="H629" s="46">
        <f>C629*G629</f>
        <v>0</v>
      </c>
      <c r="I629" s="47">
        <f t="shared" si="72"/>
        <v>0</v>
      </c>
      <c r="J629" s="22"/>
      <c r="K629" s="16"/>
    </row>
    <row r="630" spans="1:11" x14ac:dyDescent="0.2">
      <c r="A630" s="67" t="s">
        <v>44</v>
      </c>
      <c r="B630" s="48" t="s">
        <v>43</v>
      </c>
      <c r="C630" s="46">
        <v>1</v>
      </c>
      <c r="D630" s="46"/>
      <c r="E630" s="46">
        <f>C630*D630</f>
        <v>0</v>
      </c>
      <c r="F630" s="48"/>
      <c r="G630" s="46"/>
      <c r="H630" s="46"/>
      <c r="I630" s="47">
        <f t="shared" si="72"/>
        <v>0</v>
      </c>
      <c r="J630" s="22"/>
      <c r="K630" s="16"/>
    </row>
    <row r="631" spans="1:11" x14ac:dyDescent="0.2">
      <c r="A631" s="67" t="s">
        <v>77</v>
      </c>
      <c r="B631" s="48" t="s">
        <v>48</v>
      </c>
      <c r="C631" s="46">
        <v>1.5</v>
      </c>
      <c r="D631" s="46"/>
      <c r="E631" s="46"/>
      <c r="F631" s="68"/>
      <c r="G631" s="46"/>
      <c r="H631" s="46">
        <f>C631*G631</f>
        <v>0</v>
      </c>
      <c r="I631" s="47">
        <f t="shared" si="72"/>
        <v>0</v>
      </c>
      <c r="J631" s="22"/>
      <c r="K631" s="16"/>
    </row>
    <row r="632" spans="1:11" ht="15" x14ac:dyDescent="0.25">
      <c r="A632" s="55" t="s">
        <v>63</v>
      </c>
      <c r="B632" s="56"/>
      <c r="C632" s="57"/>
      <c r="D632" s="57"/>
      <c r="E632" s="57">
        <f>SUM(E624:E631)</f>
        <v>0</v>
      </c>
      <c r="F632" s="56"/>
      <c r="G632" s="57"/>
      <c r="H632" s="57">
        <f>SUM(H624:H631)</f>
        <v>0</v>
      </c>
      <c r="I632" s="58">
        <f>SUM(I624:I631)</f>
        <v>0</v>
      </c>
      <c r="J632" s="22"/>
      <c r="K632" s="16"/>
    </row>
    <row r="633" spans="1:11" x14ac:dyDescent="0.2">
      <c r="A633" s="67"/>
      <c r="B633" s="48"/>
      <c r="C633" s="46"/>
      <c r="D633" s="46"/>
      <c r="E633" s="46"/>
      <c r="F633" s="48"/>
      <c r="G633" s="46"/>
      <c r="H633" s="46"/>
      <c r="I633" s="47"/>
      <c r="J633" s="22"/>
      <c r="K633" s="16"/>
    </row>
    <row r="634" spans="1:11" ht="15" x14ac:dyDescent="0.25">
      <c r="A634" s="55" t="s">
        <v>11</v>
      </c>
      <c r="B634" s="56"/>
      <c r="C634" s="57"/>
      <c r="D634" s="57"/>
      <c r="E634" s="57"/>
      <c r="F634" s="56"/>
      <c r="G634" s="57"/>
      <c r="H634" s="57"/>
      <c r="I634" s="58"/>
      <c r="J634" s="22"/>
      <c r="K634" s="16"/>
    </row>
    <row r="635" spans="1:11" x14ac:dyDescent="0.2">
      <c r="A635" s="67" t="s">
        <v>250</v>
      </c>
      <c r="B635" s="48" t="s">
        <v>64</v>
      </c>
      <c r="C635" s="46">
        <v>10</v>
      </c>
      <c r="D635" s="46"/>
      <c r="E635" s="46">
        <f>C635*D635</f>
        <v>0</v>
      </c>
      <c r="F635" s="48"/>
      <c r="G635" s="46"/>
      <c r="H635" s="46"/>
      <c r="I635" s="47">
        <f t="shared" ref="I635:I647" si="73">E635+H635</f>
        <v>0</v>
      </c>
      <c r="J635" s="22"/>
      <c r="K635" s="16"/>
    </row>
    <row r="636" spans="1:11" x14ac:dyDescent="0.2">
      <c r="A636" s="67" t="s">
        <v>60</v>
      </c>
      <c r="B636" s="48" t="s">
        <v>46</v>
      </c>
      <c r="C636" s="46">
        <v>1</v>
      </c>
      <c r="D636" s="46"/>
      <c r="E636" s="46"/>
      <c r="F636" s="48"/>
      <c r="G636" s="46"/>
      <c r="H636" s="46">
        <f>C636*G636</f>
        <v>0</v>
      </c>
      <c r="I636" s="47">
        <f t="shared" si="73"/>
        <v>0</v>
      </c>
      <c r="J636" s="22"/>
      <c r="K636" s="16"/>
    </row>
    <row r="637" spans="1:11" x14ac:dyDescent="0.2">
      <c r="A637" s="67" t="s">
        <v>75</v>
      </c>
      <c r="B637" s="48" t="s">
        <v>64</v>
      </c>
      <c r="C637" s="46">
        <v>7</v>
      </c>
      <c r="D637" s="46"/>
      <c r="E637" s="46"/>
      <c r="F637" s="48"/>
      <c r="G637" s="46"/>
      <c r="H637" s="46">
        <f>C637*G637</f>
        <v>0</v>
      </c>
      <c r="I637" s="47">
        <f t="shared" si="73"/>
        <v>0</v>
      </c>
      <c r="J637" s="22"/>
      <c r="K637" s="16"/>
    </row>
    <row r="638" spans="1:11" x14ac:dyDescent="0.2">
      <c r="A638" s="67" t="s">
        <v>144</v>
      </c>
      <c r="B638" s="48" t="s">
        <v>46</v>
      </c>
      <c r="C638" s="46">
        <v>3</v>
      </c>
      <c r="D638" s="46"/>
      <c r="E638" s="46"/>
      <c r="F638" s="48"/>
      <c r="G638" s="46"/>
      <c r="H638" s="46">
        <f>C638*G638</f>
        <v>0</v>
      </c>
      <c r="I638" s="47">
        <f t="shared" si="73"/>
        <v>0</v>
      </c>
      <c r="J638" s="22"/>
      <c r="K638" s="16"/>
    </row>
    <row r="639" spans="1:11" x14ac:dyDescent="0.2">
      <c r="A639" s="67" t="s">
        <v>272</v>
      </c>
      <c r="B639" s="48" t="s">
        <v>64</v>
      </c>
      <c r="C639" s="46">
        <v>10</v>
      </c>
      <c r="D639" s="46"/>
      <c r="E639" s="46">
        <f>C639*D639</f>
        <v>0</v>
      </c>
      <c r="F639" s="48"/>
      <c r="G639" s="46"/>
      <c r="H639" s="46"/>
      <c r="I639" s="47">
        <f t="shared" si="73"/>
        <v>0</v>
      </c>
      <c r="J639" s="22"/>
      <c r="K639" s="16"/>
    </row>
    <row r="640" spans="1:11" x14ac:dyDescent="0.2">
      <c r="A640" s="41" t="s">
        <v>81</v>
      </c>
      <c r="B640" s="44" t="s">
        <v>46</v>
      </c>
      <c r="C640" s="45">
        <v>4</v>
      </c>
      <c r="D640" s="45"/>
      <c r="E640" s="45"/>
      <c r="F640" s="45"/>
      <c r="G640" s="45"/>
      <c r="H640" s="46">
        <f t="shared" ref="H640:H646" si="74">C640*G640</f>
        <v>0</v>
      </c>
      <c r="I640" s="47">
        <f t="shared" si="73"/>
        <v>0</v>
      </c>
      <c r="J640" s="22"/>
      <c r="K640" s="16"/>
    </row>
    <row r="641" spans="1:11" x14ac:dyDescent="0.2">
      <c r="A641" s="67" t="s">
        <v>75</v>
      </c>
      <c r="B641" s="48" t="s">
        <v>64</v>
      </c>
      <c r="C641" s="46">
        <v>7</v>
      </c>
      <c r="D641" s="46"/>
      <c r="E641" s="46"/>
      <c r="F641" s="48"/>
      <c r="G641" s="46"/>
      <c r="H641" s="46">
        <f t="shared" si="74"/>
        <v>0</v>
      </c>
      <c r="I641" s="47">
        <f t="shared" si="73"/>
        <v>0</v>
      </c>
      <c r="J641" s="22"/>
      <c r="K641" s="16"/>
    </row>
    <row r="642" spans="1:11" x14ac:dyDescent="0.2">
      <c r="A642" s="67" t="s">
        <v>269</v>
      </c>
      <c r="B642" s="48" t="s">
        <v>64</v>
      </c>
      <c r="C642" s="46">
        <v>1</v>
      </c>
      <c r="D642" s="46"/>
      <c r="E642" s="46"/>
      <c r="F642" s="48"/>
      <c r="G642" s="46"/>
      <c r="H642" s="46">
        <f>C642*G642</f>
        <v>0</v>
      </c>
      <c r="I642" s="47">
        <f t="shared" si="73"/>
        <v>0</v>
      </c>
      <c r="J642" s="22"/>
      <c r="K642" s="16"/>
    </row>
    <row r="643" spans="1:11" x14ac:dyDescent="0.2">
      <c r="A643" s="67" t="s">
        <v>145</v>
      </c>
      <c r="B643" s="48" t="s">
        <v>64</v>
      </c>
      <c r="C643" s="46">
        <v>2</v>
      </c>
      <c r="D643" s="46"/>
      <c r="E643" s="46">
        <f>C643*D643</f>
        <v>0</v>
      </c>
      <c r="F643" s="48"/>
      <c r="G643" s="46"/>
      <c r="H643" s="46">
        <f t="shared" si="74"/>
        <v>0</v>
      </c>
      <c r="I643" s="47">
        <f t="shared" si="73"/>
        <v>0</v>
      </c>
      <c r="J643" s="22"/>
      <c r="K643" s="16"/>
    </row>
    <row r="644" spans="1:11" x14ac:dyDescent="0.2">
      <c r="A644" s="67" t="s">
        <v>260</v>
      </c>
      <c r="B644" s="48" t="s">
        <v>64</v>
      </c>
      <c r="C644" s="46">
        <v>1</v>
      </c>
      <c r="D644" s="70"/>
      <c r="E644" s="46"/>
      <c r="F644" s="48"/>
      <c r="G644" s="46"/>
      <c r="H644" s="46">
        <f t="shared" si="74"/>
        <v>0</v>
      </c>
      <c r="I644" s="47">
        <f t="shared" si="73"/>
        <v>0</v>
      </c>
      <c r="J644" s="22"/>
      <c r="K644" s="16"/>
    </row>
    <row r="645" spans="1:11" x14ac:dyDescent="0.2">
      <c r="A645" s="67" t="s">
        <v>90</v>
      </c>
      <c r="B645" s="48" t="s">
        <v>46</v>
      </c>
      <c r="C645" s="46">
        <v>1</v>
      </c>
      <c r="D645" s="46"/>
      <c r="E645" s="46">
        <f>C645*D645</f>
        <v>0</v>
      </c>
      <c r="F645" s="48"/>
      <c r="G645" s="46"/>
      <c r="H645" s="46">
        <f t="shared" si="74"/>
        <v>0</v>
      </c>
      <c r="I645" s="47">
        <f t="shared" si="73"/>
        <v>0</v>
      </c>
      <c r="J645" s="22"/>
      <c r="K645" s="16"/>
    </row>
    <row r="646" spans="1:11" x14ac:dyDescent="0.2">
      <c r="A646" s="67" t="s">
        <v>247</v>
      </c>
      <c r="B646" s="48" t="s">
        <v>46</v>
      </c>
      <c r="C646" s="46">
        <v>3</v>
      </c>
      <c r="D646" s="46"/>
      <c r="E646" s="46"/>
      <c r="F646" s="48"/>
      <c r="G646" s="46"/>
      <c r="H646" s="46">
        <f t="shared" si="74"/>
        <v>0</v>
      </c>
      <c r="I646" s="47">
        <f t="shared" si="73"/>
        <v>0</v>
      </c>
      <c r="J646" s="22"/>
      <c r="K646" s="16"/>
    </row>
    <row r="647" spans="1:11" x14ac:dyDescent="0.2">
      <c r="A647" s="67" t="s">
        <v>44</v>
      </c>
      <c r="B647" s="48" t="s">
        <v>43</v>
      </c>
      <c r="C647" s="46">
        <v>1</v>
      </c>
      <c r="D647" s="46"/>
      <c r="E647" s="46">
        <f>C647*D647</f>
        <v>0</v>
      </c>
      <c r="F647" s="48"/>
      <c r="G647" s="46"/>
      <c r="H647" s="46"/>
      <c r="I647" s="47">
        <f t="shared" si="73"/>
        <v>0</v>
      </c>
      <c r="J647" s="22"/>
      <c r="K647" s="16"/>
    </row>
    <row r="648" spans="1:11" ht="15" x14ac:dyDescent="0.25">
      <c r="A648" s="55" t="s">
        <v>68</v>
      </c>
      <c r="B648" s="56"/>
      <c r="C648" s="57"/>
      <c r="D648" s="57"/>
      <c r="E648" s="57">
        <f>SUM(E635:E647)</f>
        <v>0</v>
      </c>
      <c r="F648" s="56"/>
      <c r="G648" s="57"/>
      <c r="H648" s="57">
        <f>SUM(H635:H647)</f>
        <v>0</v>
      </c>
      <c r="I648" s="58">
        <f>SUM(I635:I647)</f>
        <v>0</v>
      </c>
      <c r="J648" s="22"/>
      <c r="K648" s="16"/>
    </row>
    <row r="649" spans="1:11" ht="15" x14ac:dyDescent="0.25">
      <c r="A649" s="55" t="s">
        <v>146</v>
      </c>
      <c r="B649" s="56"/>
      <c r="C649" s="57"/>
      <c r="D649" s="57"/>
      <c r="E649" s="57"/>
      <c r="F649" s="56"/>
      <c r="G649" s="57"/>
      <c r="H649" s="57"/>
      <c r="I649" s="58"/>
      <c r="J649" s="22"/>
      <c r="K649" s="16"/>
    </row>
    <row r="650" spans="1:11" ht="15" x14ac:dyDescent="0.25">
      <c r="A650" s="55" t="s">
        <v>10</v>
      </c>
      <c r="B650" s="56"/>
      <c r="C650" s="57"/>
      <c r="D650" s="57"/>
      <c r="E650" s="57"/>
      <c r="F650" s="56"/>
      <c r="G650" s="57"/>
      <c r="H650" s="57"/>
      <c r="I650" s="58"/>
      <c r="J650" s="22"/>
      <c r="K650" s="16"/>
    </row>
    <row r="651" spans="1:11" x14ac:dyDescent="0.2">
      <c r="A651" s="59" t="s">
        <v>8</v>
      </c>
      <c r="B651" s="60" t="s">
        <v>34</v>
      </c>
      <c r="C651" s="61" t="s">
        <v>35</v>
      </c>
      <c r="D651" s="61" t="s">
        <v>36</v>
      </c>
      <c r="E651" s="61" t="s">
        <v>37</v>
      </c>
      <c r="F651" s="60" t="s">
        <v>38</v>
      </c>
      <c r="G651" s="61" t="s">
        <v>39</v>
      </c>
      <c r="H651" s="61" t="s">
        <v>40</v>
      </c>
      <c r="I651" s="62" t="s">
        <v>41</v>
      </c>
      <c r="J651" s="22"/>
      <c r="K651" s="16"/>
    </row>
    <row r="652" spans="1:11" x14ac:dyDescent="0.2">
      <c r="A652" s="67" t="s">
        <v>240</v>
      </c>
      <c r="B652" s="48" t="s">
        <v>46</v>
      </c>
      <c r="C652" s="46">
        <v>1</v>
      </c>
      <c r="D652" s="46"/>
      <c r="E652" s="46">
        <f>C652*D652</f>
        <v>0</v>
      </c>
      <c r="F652" s="48"/>
      <c r="G652" s="46"/>
      <c r="H652" s="46">
        <f>C652*G652</f>
        <v>0</v>
      </c>
      <c r="I652" s="47">
        <f t="shared" ref="I652:I658" si="75">E652+H652</f>
        <v>0</v>
      </c>
      <c r="J652" s="22"/>
      <c r="K652" s="16"/>
    </row>
    <row r="653" spans="1:11" x14ac:dyDescent="0.2">
      <c r="A653" s="67" t="s">
        <v>143</v>
      </c>
      <c r="B653" s="48" t="s">
        <v>48</v>
      </c>
      <c r="C653" s="46">
        <v>4</v>
      </c>
      <c r="D653" s="46"/>
      <c r="E653" s="46"/>
      <c r="F653" s="68"/>
      <c r="G653" s="46"/>
      <c r="H653" s="46">
        <f>C653*G653</f>
        <v>0</v>
      </c>
      <c r="I653" s="47">
        <f t="shared" si="75"/>
        <v>0</v>
      </c>
      <c r="J653" s="22"/>
      <c r="K653" s="16"/>
    </row>
    <row r="654" spans="1:11" x14ac:dyDescent="0.2">
      <c r="A654" s="67" t="s">
        <v>147</v>
      </c>
      <c r="B654" s="48" t="s">
        <v>46</v>
      </c>
      <c r="C654" s="46">
        <v>1</v>
      </c>
      <c r="D654" s="46"/>
      <c r="E654" s="46">
        <f>C654*D654</f>
        <v>0</v>
      </c>
      <c r="F654" s="48"/>
      <c r="G654" s="46"/>
      <c r="H654" s="46">
        <f>C654*G654</f>
        <v>0</v>
      </c>
      <c r="I654" s="47">
        <f>E654+H654</f>
        <v>0</v>
      </c>
      <c r="J654" s="22"/>
      <c r="K654" s="16"/>
    </row>
    <row r="655" spans="1:11" x14ac:dyDescent="0.2">
      <c r="A655" s="67" t="s">
        <v>58</v>
      </c>
      <c r="B655" s="48" t="s">
        <v>46</v>
      </c>
      <c r="C655" s="46">
        <v>1</v>
      </c>
      <c r="D655" s="46"/>
      <c r="E655" s="46">
        <f>C655*D655</f>
        <v>0</v>
      </c>
      <c r="F655" s="48"/>
      <c r="G655" s="46"/>
      <c r="H655" s="46"/>
      <c r="I655" s="47">
        <f>E655+H655</f>
        <v>0</v>
      </c>
      <c r="J655" s="22"/>
      <c r="K655" s="16"/>
    </row>
    <row r="656" spans="1:11" x14ac:dyDescent="0.2">
      <c r="A656" s="67" t="s">
        <v>59</v>
      </c>
      <c r="B656" s="48" t="s">
        <v>46</v>
      </c>
      <c r="C656" s="46">
        <v>1</v>
      </c>
      <c r="D656" s="46"/>
      <c r="E656" s="46">
        <f>C656*D656</f>
        <v>0</v>
      </c>
      <c r="F656" s="48"/>
      <c r="G656" s="46"/>
      <c r="H656" s="46"/>
      <c r="I656" s="47">
        <f>E656+H656</f>
        <v>0</v>
      </c>
      <c r="J656" s="22"/>
      <c r="K656" s="16"/>
    </row>
    <row r="657" spans="1:11" x14ac:dyDescent="0.2">
      <c r="A657" s="67" t="s">
        <v>44</v>
      </c>
      <c r="B657" s="48" t="s">
        <v>43</v>
      </c>
      <c r="C657" s="46">
        <v>1</v>
      </c>
      <c r="D657" s="46"/>
      <c r="E657" s="46">
        <f>C657*D657</f>
        <v>0</v>
      </c>
      <c r="F657" s="48"/>
      <c r="G657" s="46"/>
      <c r="H657" s="46"/>
      <c r="I657" s="47">
        <f t="shared" si="75"/>
        <v>0</v>
      </c>
      <c r="J657" s="22"/>
      <c r="K657" s="16"/>
    </row>
    <row r="658" spans="1:11" x14ac:dyDescent="0.2">
      <c r="A658" s="67" t="s">
        <v>77</v>
      </c>
      <c r="B658" s="48" t="s">
        <v>48</v>
      </c>
      <c r="C658" s="46">
        <v>4</v>
      </c>
      <c r="D658" s="46"/>
      <c r="E658" s="46"/>
      <c r="F658" s="68"/>
      <c r="G658" s="46"/>
      <c r="H658" s="46">
        <f>C658*G658</f>
        <v>0</v>
      </c>
      <c r="I658" s="47">
        <f t="shared" si="75"/>
        <v>0</v>
      </c>
      <c r="J658" s="22"/>
      <c r="K658" s="16"/>
    </row>
    <row r="659" spans="1:11" ht="15" x14ac:dyDescent="0.25">
      <c r="A659" s="55" t="s">
        <v>63</v>
      </c>
      <c r="B659" s="56"/>
      <c r="C659" s="57"/>
      <c r="D659" s="57"/>
      <c r="E659" s="57">
        <f>SUM(E652:E658)</f>
        <v>0</v>
      </c>
      <c r="F659" s="56"/>
      <c r="G659" s="57"/>
      <c r="H659" s="57">
        <f>SUM(H652:H658)</f>
        <v>0</v>
      </c>
      <c r="I659" s="58">
        <f>SUM(I652:I658)</f>
        <v>0</v>
      </c>
      <c r="J659" s="22"/>
      <c r="K659" s="16"/>
    </row>
    <row r="660" spans="1:11" x14ac:dyDescent="0.2">
      <c r="A660" s="73"/>
      <c r="B660" s="74"/>
      <c r="C660" s="75"/>
      <c r="D660" s="75"/>
      <c r="E660" s="75"/>
      <c r="F660" s="75"/>
      <c r="G660" s="75"/>
      <c r="H660" s="75"/>
      <c r="I660" s="76"/>
      <c r="J660" s="22"/>
      <c r="K660" s="16"/>
    </row>
    <row r="661" spans="1:11" ht="15" x14ac:dyDescent="0.25">
      <c r="A661" s="55" t="s">
        <v>11</v>
      </c>
      <c r="B661" s="56"/>
      <c r="C661" s="57"/>
      <c r="D661" s="57"/>
      <c r="E661" s="57"/>
      <c r="F661" s="56"/>
      <c r="G661" s="57"/>
      <c r="H661" s="57"/>
      <c r="I661" s="58"/>
      <c r="J661" s="22"/>
      <c r="K661" s="16"/>
    </row>
    <row r="662" spans="1:11" x14ac:dyDescent="0.2">
      <c r="A662" s="67" t="s">
        <v>148</v>
      </c>
      <c r="B662" s="48" t="s">
        <v>64</v>
      </c>
      <c r="C662" s="46">
        <v>246</v>
      </c>
      <c r="D662" s="46"/>
      <c r="E662" s="46">
        <f>C662*D662</f>
        <v>0</v>
      </c>
      <c r="F662" s="48"/>
      <c r="G662" s="46"/>
      <c r="H662" s="46"/>
      <c r="I662" s="47">
        <f t="shared" ref="I662:I679" si="76">E662+H662</f>
        <v>0</v>
      </c>
      <c r="J662" s="22"/>
      <c r="K662" s="16"/>
    </row>
    <row r="663" spans="1:11" x14ac:dyDescent="0.2">
      <c r="A663" s="67" t="s">
        <v>60</v>
      </c>
      <c r="B663" s="48" t="s">
        <v>46</v>
      </c>
      <c r="C663" s="46">
        <v>2</v>
      </c>
      <c r="D663" s="46"/>
      <c r="E663" s="46"/>
      <c r="F663" s="48"/>
      <c r="G663" s="46"/>
      <c r="H663" s="46">
        <f t="shared" ref="H663:H668" si="77">C663*G663</f>
        <v>0</v>
      </c>
      <c r="I663" s="47">
        <f t="shared" si="76"/>
        <v>0</v>
      </c>
      <c r="J663" s="22"/>
      <c r="K663" s="16"/>
    </row>
    <row r="664" spans="1:11" x14ac:dyDescent="0.2">
      <c r="A664" s="67" t="s">
        <v>75</v>
      </c>
      <c r="B664" s="48" t="s">
        <v>64</v>
      </c>
      <c r="C664" s="46">
        <v>103</v>
      </c>
      <c r="D664" s="46"/>
      <c r="E664" s="46"/>
      <c r="F664" s="48"/>
      <c r="G664" s="46"/>
      <c r="H664" s="46">
        <f t="shared" si="77"/>
        <v>0</v>
      </c>
      <c r="I664" s="47">
        <f t="shared" si="76"/>
        <v>0</v>
      </c>
      <c r="J664" s="22"/>
      <c r="K664" s="16"/>
    </row>
    <row r="665" spans="1:11" x14ac:dyDescent="0.2">
      <c r="A665" s="67" t="s">
        <v>149</v>
      </c>
      <c r="B665" s="48" t="s">
        <v>64</v>
      </c>
      <c r="C665" s="46">
        <v>114</v>
      </c>
      <c r="D665" s="46"/>
      <c r="E665" s="46"/>
      <c r="F665" s="48"/>
      <c r="G665" s="46"/>
      <c r="H665" s="46">
        <f t="shared" si="77"/>
        <v>0</v>
      </c>
      <c r="I665" s="47">
        <f t="shared" si="76"/>
        <v>0</v>
      </c>
      <c r="J665" s="22"/>
      <c r="K665" s="16"/>
    </row>
    <row r="666" spans="1:11" x14ac:dyDescent="0.2">
      <c r="A666" s="67" t="s">
        <v>79</v>
      </c>
      <c r="B666" s="48" t="s">
        <v>64</v>
      </c>
      <c r="C666" s="46">
        <v>14</v>
      </c>
      <c r="D666" s="46"/>
      <c r="E666" s="46"/>
      <c r="F666" s="48"/>
      <c r="G666" s="46"/>
      <c r="H666" s="46">
        <f t="shared" si="77"/>
        <v>0</v>
      </c>
      <c r="I666" s="47">
        <f t="shared" si="76"/>
        <v>0</v>
      </c>
      <c r="J666" s="22"/>
      <c r="K666" s="16"/>
    </row>
    <row r="667" spans="1:11" x14ac:dyDescent="0.2">
      <c r="A667" s="67" t="s">
        <v>150</v>
      </c>
      <c r="B667" s="48" t="s">
        <v>46</v>
      </c>
      <c r="C667" s="46">
        <v>9</v>
      </c>
      <c r="D667" s="46"/>
      <c r="E667" s="46"/>
      <c r="F667" s="48"/>
      <c r="G667" s="46"/>
      <c r="H667" s="46">
        <f t="shared" si="77"/>
        <v>0</v>
      </c>
      <c r="I667" s="47">
        <f t="shared" si="76"/>
        <v>0</v>
      </c>
      <c r="J667" s="22"/>
      <c r="K667" s="16"/>
    </row>
    <row r="668" spans="1:11" x14ac:dyDescent="0.2">
      <c r="A668" s="67" t="s">
        <v>270</v>
      </c>
      <c r="B668" s="48" t="s">
        <v>64</v>
      </c>
      <c r="C668" s="46">
        <v>2</v>
      </c>
      <c r="D668" s="46"/>
      <c r="E668" s="46"/>
      <c r="F668" s="48"/>
      <c r="G668" s="46"/>
      <c r="H668" s="46">
        <f t="shared" si="77"/>
        <v>0</v>
      </c>
      <c r="I668" s="47">
        <f>E668+H668</f>
        <v>0</v>
      </c>
      <c r="J668" s="22"/>
      <c r="K668" s="16"/>
    </row>
    <row r="669" spans="1:11" x14ac:dyDescent="0.2">
      <c r="A669" s="67" t="s">
        <v>246</v>
      </c>
      <c r="B669" s="48" t="s">
        <v>64</v>
      </c>
      <c r="C669" s="46">
        <v>246</v>
      </c>
      <c r="D669" s="46"/>
      <c r="E669" s="46">
        <f>C669*D669</f>
        <v>0</v>
      </c>
      <c r="F669" s="48"/>
      <c r="G669" s="46"/>
      <c r="H669" s="46"/>
      <c r="I669" s="47">
        <f t="shared" si="76"/>
        <v>0</v>
      </c>
      <c r="J669" s="22"/>
      <c r="K669" s="16"/>
    </row>
    <row r="670" spans="1:11" x14ac:dyDescent="0.2">
      <c r="A670" s="67" t="s">
        <v>75</v>
      </c>
      <c r="B670" s="48" t="s">
        <v>64</v>
      </c>
      <c r="C670" s="46">
        <v>103</v>
      </c>
      <c r="D670" s="46"/>
      <c r="E670" s="46"/>
      <c r="F670" s="48"/>
      <c r="G670" s="46"/>
      <c r="H670" s="46">
        <f>C670*G670</f>
        <v>0</v>
      </c>
      <c r="I670" s="47">
        <f t="shared" si="76"/>
        <v>0</v>
      </c>
      <c r="J670" s="22" t="s">
        <v>151</v>
      </c>
      <c r="K670" s="16"/>
    </row>
    <row r="671" spans="1:11" x14ac:dyDescent="0.2">
      <c r="A671" s="67" t="s">
        <v>149</v>
      </c>
      <c r="B671" s="48" t="s">
        <v>64</v>
      </c>
      <c r="C671" s="46">
        <v>114</v>
      </c>
      <c r="D671" s="46"/>
      <c r="E671" s="46"/>
      <c r="F671" s="48"/>
      <c r="G671" s="46"/>
      <c r="H671" s="46">
        <f>C671*G671</f>
        <v>0</v>
      </c>
      <c r="I671" s="47">
        <f t="shared" si="76"/>
        <v>0</v>
      </c>
      <c r="J671" s="22"/>
      <c r="K671" s="16"/>
    </row>
    <row r="672" spans="1:11" x14ac:dyDescent="0.2">
      <c r="A672" s="67" t="s">
        <v>79</v>
      </c>
      <c r="B672" s="48" t="s">
        <v>64</v>
      </c>
      <c r="C672" s="46">
        <v>14</v>
      </c>
      <c r="D672" s="46"/>
      <c r="E672" s="46"/>
      <c r="F672" s="48"/>
      <c r="G672" s="46"/>
      <c r="H672" s="46">
        <f>C672*G672</f>
        <v>0</v>
      </c>
      <c r="I672" s="47">
        <f t="shared" si="76"/>
        <v>0</v>
      </c>
      <c r="J672" s="22"/>
      <c r="K672" s="16"/>
    </row>
    <row r="673" spans="1:11" x14ac:dyDescent="0.2">
      <c r="A673" s="67" t="s">
        <v>271</v>
      </c>
      <c r="B673" s="48" t="s">
        <v>64</v>
      </c>
      <c r="C673" s="46">
        <v>234</v>
      </c>
      <c r="D673" s="46"/>
      <c r="E673" s="46">
        <f>C673*D673</f>
        <v>0</v>
      </c>
      <c r="F673" s="48"/>
      <c r="G673" s="46"/>
      <c r="H673" s="46"/>
      <c r="I673" s="47">
        <f t="shared" si="76"/>
        <v>0</v>
      </c>
      <c r="J673" s="22"/>
      <c r="K673" s="16"/>
    </row>
    <row r="674" spans="1:11" x14ac:dyDescent="0.2">
      <c r="A674" s="67" t="s">
        <v>273</v>
      </c>
      <c r="B674" s="48" t="s">
        <v>64</v>
      </c>
      <c r="C674" s="46">
        <v>12</v>
      </c>
      <c r="D674" s="46"/>
      <c r="E674" s="46">
        <f>C674*D674</f>
        <v>0</v>
      </c>
      <c r="F674" s="48"/>
      <c r="G674" s="46"/>
      <c r="H674" s="46"/>
      <c r="I674" s="47">
        <f>E674+H674</f>
        <v>0</v>
      </c>
      <c r="J674" s="22"/>
      <c r="K674" s="16"/>
    </row>
    <row r="675" spans="1:11" x14ac:dyDescent="0.2">
      <c r="A675" s="67" t="s">
        <v>152</v>
      </c>
      <c r="B675" s="48" t="s">
        <v>64</v>
      </c>
      <c r="C675" s="46">
        <v>103</v>
      </c>
      <c r="D675" s="46"/>
      <c r="E675" s="46"/>
      <c r="F675" s="48"/>
      <c r="G675" s="46"/>
      <c r="H675" s="46">
        <f>C675*G675</f>
        <v>0</v>
      </c>
      <c r="I675" s="47">
        <f t="shared" si="76"/>
        <v>0</v>
      </c>
      <c r="J675" s="22"/>
      <c r="K675" s="16"/>
    </row>
    <row r="676" spans="1:11" x14ac:dyDescent="0.2">
      <c r="A676" s="41" t="s">
        <v>153</v>
      </c>
      <c r="B676" s="44" t="s">
        <v>64</v>
      </c>
      <c r="C676" s="46">
        <v>114</v>
      </c>
      <c r="D676" s="45"/>
      <c r="E676" s="45"/>
      <c r="F676" s="45"/>
      <c r="G676" s="45"/>
      <c r="H676" s="46">
        <f>C676*G676</f>
        <v>0</v>
      </c>
      <c r="I676" s="47">
        <f t="shared" si="76"/>
        <v>0</v>
      </c>
      <c r="J676" s="22"/>
      <c r="K676" s="16"/>
    </row>
    <row r="677" spans="1:11" x14ac:dyDescent="0.2">
      <c r="A677" s="67" t="s">
        <v>79</v>
      </c>
      <c r="B677" s="48" t="s">
        <v>64</v>
      </c>
      <c r="C677" s="46">
        <v>14</v>
      </c>
      <c r="D677" s="46"/>
      <c r="E677" s="46"/>
      <c r="F677" s="48"/>
      <c r="G677" s="46"/>
      <c r="H677" s="46">
        <f>C677*G677</f>
        <v>0</v>
      </c>
      <c r="I677" s="47">
        <f t="shared" si="76"/>
        <v>0</v>
      </c>
      <c r="J677" s="22"/>
      <c r="K677" s="16"/>
    </row>
    <row r="678" spans="1:11" x14ac:dyDescent="0.2">
      <c r="A678" s="67" t="s">
        <v>247</v>
      </c>
      <c r="B678" s="48" t="s">
        <v>46</v>
      </c>
      <c r="C678" s="46">
        <v>6</v>
      </c>
      <c r="D678" s="46"/>
      <c r="E678" s="46"/>
      <c r="F678" s="48"/>
      <c r="G678" s="46"/>
      <c r="H678" s="46">
        <f>C678*G678</f>
        <v>0</v>
      </c>
      <c r="I678" s="47">
        <f t="shared" si="76"/>
        <v>0</v>
      </c>
      <c r="J678" s="22"/>
      <c r="K678" s="16"/>
    </row>
    <row r="679" spans="1:11" x14ac:dyDescent="0.2">
      <c r="A679" s="67" t="s">
        <v>44</v>
      </c>
      <c r="B679" s="48" t="s">
        <v>43</v>
      </c>
      <c r="C679" s="46">
        <v>1</v>
      </c>
      <c r="D679" s="46"/>
      <c r="E679" s="46">
        <f>C679*D679</f>
        <v>0</v>
      </c>
      <c r="F679" s="48"/>
      <c r="G679" s="46"/>
      <c r="H679" s="46"/>
      <c r="I679" s="47">
        <f t="shared" si="76"/>
        <v>0</v>
      </c>
      <c r="J679" s="22"/>
      <c r="K679" s="16"/>
    </row>
    <row r="680" spans="1:11" x14ac:dyDescent="0.2">
      <c r="A680" s="67" t="s">
        <v>187</v>
      </c>
      <c r="B680" s="48" t="s">
        <v>46</v>
      </c>
      <c r="C680" s="46">
        <v>1</v>
      </c>
      <c r="D680" s="46"/>
      <c r="E680" s="46"/>
      <c r="F680" s="48"/>
      <c r="G680" s="46"/>
      <c r="H680" s="46">
        <f>C680*G680</f>
        <v>0</v>
      </c>
      <c r="I680" s="47">
        <f>E680+H680</f>
        <v>0</v>
      </c>
      <c r="J680" s="22"/>
      <c r="K680" s="16"/>
    </row>
    <row r="681" spans="1:11" ht="15" x14ac:dyDescent="0.25">
      <c r="A681" s="55" t="s">
        <v>68</v>
      </c>
      <c r="B681" s="56"/>
      <c r="C681" s="57"/>
      <c r="D681" s="57"/>
      <c r="E681" s="57">
        <f>SUM(E662:E680)</f>
        <v>0</v>
      </c>
      <c r="F681" s="56"/>
      <c r="G681" s="57"/>
      <c r="H681" s="57">
        <f>SUM(H662:H680)</f>
        <v>0</v>
      </c>
      <c r="I681" s="58">
        <f>SUM(I662:I680)</f>
        <v>0</v>
      </c>
      <c r="J681" s="22"/>
      <c r="K681" s="16"/>
    </row>
    <row r="682" spans="1:11" ht="15" x14ac:dyDescent="0.25">
      <c r="A682" s="55" t="s">
        <v>160</v>
      </c>
      <c r="B682" s="56"/>
      <c r="C682" s="57"/>
      <c r="D682" s="57"/>
      <c r="E682" s="57"/>
      <c r="F682" s="56"/>
      <c r="G682" s="57"/>
      <c r="H682" s="57"/>
      <c r="I682" s="58"/>
      <c r="J682" s="22"/>
      <c r="K682" s="16"/>
    </row>
    <row r="683" spans="1:11" ht="15" x14ac:dyDescent="0.25">
      <c r="A683" s="55" t="s">
        <v>10</v>
      </c>
      <c r="B683" s="56"/>
      <c r="C683" s="57"/>
      <c r="D683" s="57"/>
      <c r="E683" s="57"/>
      <c r="F683" s="56"/>
      <c r="G683" s="57"/>
      <c r="H683" s="57"/>
      <c r="I683" s="58"/>
      <c r="J683" s="22"/>
      <c r="K683" s="16"/>
    </row>
    <row r="684" spans="1:11" x14ac:dyDescent="0.2">
      <c r="A684" s="59" t="s">
        <v>8</v>
      </c>
      <c r="B684" s="60" t="s">
        <v>34</v>
      </c>
      <c r="C684" s="61" t="s">
        <v>35</v>
      </c>
      <c r="D684" s="61" t="s">
        <v>36</v>
      </c>
      <c r="E684" s="61" t="s">
        <v>37</v>
      </c>
      <c r="F684" s="60" t="s">
        <v>38</v>
      </c>
      <c r="G684" s="61" t="s">
        <v>39</v>
      </c>
      <c r="H684" s="61" t="s">
        <v>40</v>
      </c>
      <c r="I684" s="62" t="s">
        <v>41</v>
      </c>
      <c r="J684" s="22"/>
      <c r="K684" s="16"/>
    </row>
    <row r="685" spans="1:11" x14ac:dyDescent="0.2">
      <c r="A685" s="67" t="s">
        <v>233</v>
      </c>
      <c r="B685" s="48" t="s">
        <v>46</v>
      </c>
      <c r="C685" s="46">
        <v>2</v>
      </c>
      <c r="D685" s="46"/>
      <c r="E685" s="46">
        <f>C685*D685</f>
        <v>0</v>
      </c>
      <c r="F685" s="48"/>
      <c r="G685" s="46"/>
      <c r="H685" s="46"/>
      <c r="I685" s="47">
        <f t="shared" ref="I685:I691" si="78">E685+H685</f>
        <v>0</v>
      </c>
      <c r="J685" s="22"/>
      <c r="K685" s="16"/>
    </row>
    <row r="686" spans="1:11" x14ac:dyDescent="0.2">
      <c r="A686" s="67" t="s">
        <v>282</v>
      </c>
      <c r="B686" s="48" t="s">
        <v>48</v>
      </c>
      <c r="C686" s="46">
        <v>4</v>
      </c>
      <c r="D686" s="46"/>
      <c r="E686" s="46"/>
      <c r="F686" s="68"/>
      <c r="G686" s="46"/>
      <c r="H686" s="46">
        <f>C686*G686</f>
        <v>0</v>
      </c>
      <c r="I686" s="47">
        <f t="shared" si="78"/>
        <v>0</v>
      </c>
      <c r="J686" s="22"/>
      <c r="K686" s="16"/>
    </row>
    <row r="687" spans="1:11" x14ac:dyDescent="0.2">
      <c r="A687" s="67" t="s">
        <v>161</v>
      </c>
      <c r="B687" s="48" t="s">
        <v>46</v>
      </c>
      <c r="C687" s="46">
        <v>2</v>
      </c>
      <c r="D687" s="46"/>
      <c r="E687" s="46">
        <f>C687*D687</f>
        <v>0</v>
      </c>
      <c r="F687" s="48"/>
      <c r="G687" s="46"/>
      <c r="H687" s="46"/>
      <c r="I687" s="47">
        <f t="shared" si="78"/>
        <v>0</v>
      </c>
      <c r="J687" s="22"/>
      <c r="K687" s="16"/>
    </row>
    <row r="688" spans="1:11" x14ac:dyDescent="0.2">
      <c r="A688" s="67" t="s">
        <v>283</v>
      </c>
      <c r="B688" s="48" t="s">
        <v>48</v>
      </c>
      <c r="C688" s="46">
        <v>6</v>
      </c>
      <c r="D688" s="46"/>
      <c r="E688" s="46"/>
      <c r="F688" s="68"/>
      <c r="G688" s="46"/>
      <c r="H688" s="46">
        <f>C688*G688</f>
        <v>0</v>
      </c>
      <c r="I688" s="47">
        <f t="shared" si="78"/>
        <v>0</v>
      </c>
      <c r="J688" s="22"/>
      <c r="K688" s="16"/>
    </row>
    <row r="689" spans="1:11" x14ac:dyDescent="0.2">
      <c r="A689" s="67" t="s">
        <v>290</v>
      </c>
      <c r="B689" s="48" t="s">
        <v>46</v>
      </c>
      <c r="C689" s="46">
        <v>1</v>
      </c>
      <c r="D689" s="46"/>
      <c r="E689" s="46">
        <f>C689*D689</f>
        <v>0</v>
      </c>
      <c r="F689" s="49"/>
      <c r="G689" s="50"/>
      <c r="H689" s="46">
        <f>C689*G689</f>
        <v>0</v>
      </c>
      <c r="I689" s="47">
        <f t="shared" si="78"/>
        <v>0</v>
      </c>
      <c r="J689" s="22"/>
      <c r="K689" s="16"/>
    </row>
    <row r="690" spans="1:11" x14ac:dyDescent="0.2">
      <c r="A690" s="67" t="s">
        <v>291</v>
      </c>
      <c r="B690" s="48" t="s">
        <v>46</v>
      </c>
      <c r="C690" s="46">
        <v>2</v>
      </c>
      <c r="D690" s="46"/>
      <c r="E690" s="46">
        <f>C690*D690</f>
        <v>0</v>
      </c>
      <c r="F690" s="49"/>
      <c r="G690" s="50"/>
      <c r="H690" s="46">
        <f>C690*G690</f>
        <v>0</v>
      </c>
      <c r="I690" s="47">
        <f t="shared" si="78"/>
        <v>0</v>
      </c>
      <c r="J690" s="22"/>
      <c r="K690" s="16"/>
    </row>
    <row r="691" spans="1:11" x14ac:dyDescent="0.2">
      <c r="A691" s="67" t="s">
        <v>77</v>
      </c>
      <c r="B691" s="48" t="s">
        <v>48</v>
      </c>
      <c r="C691" s="46">
        <v>2</v>
      </c>
      <c r="D691" s="46"/>
      <c r="E691" s="46"/>
      <c r="F691" s="68"/>
      <c r="G691" s="46"/>
      <c r="H691" s="46">
        <f>C691*G691</f>
        <v>0</v>
      </c>
      <c r="I691" s="47">
        <f t="shared" si="78"/>
        <v>0</v>
      </c>
      <c r="J691" s="22"/>
      <c r="K691" s="16"/>
    </row>
    <row r="692" spans="1:11" ht="15" x14ac:dyDescent="0.25">
      <c r="A692" s="55" t="s">
        <v>63</v>
      </c>
      <c r="B692" s="56"/>
      <c r="C692" s="57"/>
      <c r="D692" s="57"/>
      <c r="E692" s="57">
        <f>SUM(E685:E691)</f>
        <v>0</v>
      </c>
      <c r="F692" s="56"/>
      <c r="G692" s="57"/>
      <c r="H692" s="57">
        <f>SUM(H685:H691)</f>
        <v>0</v>
      </c>
      <c r="I692" s="58">
        <f>SUM(I685:I691)</f>
        <v>0</v>
      </c>
      <c r="J692" s="22"/>
      <c r="K692" s="16"/>
    </row>
    <row r="693" spans="1:11" x14ac:dyDescent="0.2">
      <c r="A693" s="67"/>
      <c r="B693" s="48"/>
      <c r="C693" s="46"/>
      <c r="D693" s="46"/>
      <c r="E693" s="46"/>
      <c r="F693" s="48"/>
      <c r="G693" s="46"/>
      <c r="H693" s="46"/>
      <c r="I693" s="47"/>
      <c r="J693" s="22"/>
      <c r="K693" s="16"/>
    </row>
    <row r="694" spans="1:11" ht="15" x14ac:dyDescent="0.25">
      <c r="A694" s="55" t="s">
        <v>162</v>
      </c>
      <c r="B694" s="56"/>
      <c r="C694" s="57"/>
      <c r="D694" s="57"/>
      <c r="E694" s="57"/>
      <c r="F694" s="56"/>
      <c r="G694" s="57"/>
      <c r="H694" s="57"/>
      <c r="I694" s="58"/>
      <c r="J694" s="22"/>
      <c r="K694" s="16"/>
    </row>
    <row r="695" spans="1:11" x14ac:dyDescent="0.2">
      <c r="A695" s="67" t="s">
        <v>163</v>
      </c>
      <c r="B695" s="48" t="s">
        <v>64</v>
      </c>
      <c r="C695" s="46">
        <v>10</v>
      </c>
      <c r="D695" s="46"/>
      <c r="E695" s="46">
        <f>C695*D695</f>
        <v>0</v>
      </c>
      <c r="F695" s="46"/>
      <c r="G695" s="46"/>
      <c r="H695" s="46"/>
      <c r="I695" s="47">
        <f>E695+H695</f>
        <v>0</v>
      </c>
      <c r="J695" s="22"/>
      <c r="K695" s="16"/>
    </row>
    <row r="696" spans="1:11" x14ac:dyDescent="0.2">
      <c r="A696" s="67" t="s">
        <v>164</v>
      </c>
      <c r="B696" s="48" t="s">
        <v>46</v>
      </c>
      <c r="C696" s="46">
        <v>1</v>
      </c>
      <c r="D696" s="46"/>
      <c r="E696" s="46">
        <f>C696*D696</f>
        <v>0</v>
      </c>
      <c r="F696" s="78"/>
      <c r="G696" s="46"/>
      <c r="H696" s="46">
        <f>C696*G696</f>
        <v>0</v>
      </c>
      <c r="I696" s="47">
        <f>E696+H696</f>
        <v>0</v>
      </c>
      <c r="J696" s="22"/>
      <c r="K696" s="16"/>
    </row>
    <row r="697" spans="1:11" x14ac:dyDescent="0.2">
      <c r="A697" s="67" t="s">
        <v>75</v>
      </c>
      <c r="B697" s="48" t="s">
        <v>64</v>
      </c>
      <c r="C697" s="46">
        <v>6</v>
      </c>
      <c r="D697" s="46"/>
      <c r="E697" s="46"/>
      <c r="F697" s="48"/>
      <c r="G697" s="46"/>
      <c r="H697" s="46">
        <f>C697*G697</f>
        <v>0</v>
      </c>
      <c r="I697" s="47">
        <f>E697+H697</f>
        <v>0</v>
      </c>
      <c r="J697" s="22"/>
      <c r="K697" s="16"/>
    </row>
    <row r="698" spans="1:11" x14ac:dyDescent="0.2">
      <c r="A698" s="67" t="s">
        <v>165</v>
      </c>
      <c r="B698" s="48" t="s">
        <v>46</v>
      </c>
      <c r="C698" s="46">
        <v>8</v>
      </c>
      <c r="D698" s="46"/>
      <c r="E698" s="46"/>
      <c r="F698" s="48"/>
      <c r="G698" s="46"/>
      <c r="H698" s="46">
        <f>C698*G698</f>
        <v>0</v>
      </c>
      <c r="I698" s="47">
        <f>E698+H698</f>
        <v>0</v>
      </c>
      <c r="J698" s="22"/>
      <c r="K698" s="16"/>
    </row>
    <row r="699" spans="1:11" x14ac:dyDescent="0.2">
      <c r="A699" s="67" t="s">
        <v>44</v>
      </c>
      <c r="B699" s="48" t="s">
        <v>43</v>
      </c>
      <c r="C699" s="46">
        <v>1</v>
      </c>
      <c r="D699" s="46"/>
      <c r="E699" s="46">
        <f>C699*D699</f>
        <v>0</v>
      </c>
      <c r="F699" s="48"/>
      <c r="G699" s="46"/>
      <c r="H699" s="46"/>
      <c r="I699" s="47">
        <f>E699+H699</f>
        <v>0</v>
      </c>
      <c r="J699" s="22"/>
      <c r="K699" s="16"/>
    </row>
    <row r="700" spans="1:11" ht="15" x14ac:dyDescent="0.25">
      <c r="A700" s="55" t="s">
        <v>68</v>
      </c>
      <c r="B700" s="56"/>
      <c r="C700" s="57"/>
      <c r="D700" s="57"/>
      <c r="E700" s="57">
        <f>SUM(E695:E699)</f>
        <v>0</v>
      </c>
      <c r="F700" s="56"/>
      <c r="G700" s="57"/>
      <c r="H700" s="57">
        <f>SUM(H695:H699)</f>
        <v>0</v>
      </c>
      <c r="I700" s="58">
        <f>SUM(I695:I699)</f>
        <v>0</v>
      </c>
      <c r="J700" s="22"/>
      <c r="K700" s="16"/>
    </row>
    <row r="701" spans="1:11" ht="15" x14ac:dyDescent="0.25">
      <c r="A701" s="55" t="s">
        <v>166</v>
      </c>
      <c r="B701" s="56"/>
      <c r="C701" s="57"/>
      <c r="D701" s="57"/>
      <c r="E701" s="57"/>
      <c r="F701" s="56"/>
      <c r="G701" s="57"/>
      <c r="H701" s="57"/>
      <c r="I701" s="58"/>
      <c r="J701" s="22"/>
      <c r="K701" s="16"/>
    </row>
    <row r="702" spans="1:11" ht="15" x14ac:dyDescent="0.25">
      <c r="A702" s="55" t="s">
        <v>10</v>
      </c>
      <c r="B702" s="56"/>
      <c r="C702" s="57"/>
      <c r="D702" s="57"/>
      <c r="E702" s="57"/>
      <c r="F702" s="56"/>
      <c r="G702" s="57"/>
      <c r="H702" s="57"/>
      <c r="I702" s="58"/>
      <c r="J702" s="22"/>
      <c r="K702" s="16"/>
    </row>
    <row r="703" spans="1:11" x14ac:dyDescent="0.2">
      <c r="A703" s="59" t="s">
        <v>8</v>
      </c>
      <c r="B703" s="60" t="s">
        <v>34</v>
      </c>
      <c r="C703" s="61" t="s">
        <v>35</v>
      </c>
      <c r="D703" s="61" t="s">
        <v>36</v>
      </c>
      <c r="E703" s="61" t="s">
        <v>37</v>
      </c>
      <c r="F703" s="60" t="s">
        <v>38</v>
      </c>
      <c r="G703" s="61" t="s">
        <v>39</v>
      </c>
      <c r="H703" s="61" t="s">
        <v>40</v>
      </c>
      <c r="I703" s="62" t="s">
        <v>41</v>
      </c>
      <c r="J703" s="22"/>
      <c r="K703" s="16"/>
    </row>
    <row r="704" spans="1:11" x14ac:dyDescent="0.2">
      <c r="A704" s="67" t="s">
        <v>233</v>
      </c>
      <c r="B704" s="48" t="s">
        <v>46</v>
      </c>
      <c r="C704" s="46">
        <v>1</v>
      </c>
      <c r="D704" s="46"/>
      <c r="E704" s="46">
        <f>C704*D704</f>
        <v>0</v>
      </c>
      <c r="F704" s="48"/>
      <c r="G704" s="46"/>
      <c r="H704" s="46"/>
      <c r="I704" s="47">
        <f t="shared" ref="I704:I717" si="79">E704+H704</f>
        <v>0</v>
      </c>
      <c r="J704" s="22"/>
      <c r="K704" s="16"/>
    </row>
    <row r="705" spans="1:11" x14ac:dyDescent="0.2">
      <c r="A705" s="67" t="s">
        <v>282</v>
      </c>
      <c r="B705" s="48" t="s">
        <v>48</v>
      </c>
      <c r="C705" s="46">
        <v>2</v>
      </c>
      <c r="D705" s="46"/>
      <c r="E705" s="46"/>
      <c r="F705" s="68"/>
      <c r="G705" s="46"/>
      <c r="H705" s="46">
        <f>C705*G705</f>
        <v>0</v>
      </c>
      <c r="I705" s="47">
        <f t="shared" si="79"/>
        <v>0</v>
      </c>
      <c r="J705" s="22"/>
      <c r="K705" s="16"/>
    </row>
    <row r="706" spans="1:11" x14ac:dyDescent="0.2">
      <c r="A706" s="67" t="s">
        <v>161</v>
      </c>
      <c r="B706" s="48" t="s">
        <v>46</v>
      </c>
      <c r="C706" s="46">
        <v>1</v>
      </c>
      <c r="D706" s="46"/>
      <c r="E706" s="46">
        <f>C706*D706</f>
        <v>0</v>
      </c>
      <c r="F706" s="48"/>
      <c r="G706" s="46"/>
      <c r="H706" s="46"/>
      <c r="I706" s="47">
        <f t="shared" si="79"/>
        <v>0</v>
      </c>
      <c r="J706" s="22"/>
      <c r="K706" s="16"/>
    </row>
    <row r="707" spans="1:11" x14ac:dyDescent="0.2">
      <c r="A707" s="67" t="s">
        <v>283</v>
      </c>
      <c r="B707" s="48" t="s">
        <v>48</v>
      </c>
      <c r="C707" s="46">
        <v>3</v>
      </c>
      <c r="D707" s="46"/>
      <c r="E707" s="46"/>
      <c r="F707" s="68"/>
      <c r="G707" s="46"/>
      <c r="H707" s="46">
        <f>C707*G707</f>
        <v>0</v>
      </c>
      <c r="I707" s="47">
        <f t="shared" si="79"/>
        <v>0</v>
      </c>
      <c r="J707" s="22"/>
      <c r="K707" s="16"/>
    </row>
    <row r="708" spans="1:11" x14ac:dyDescent="0.2">
      <c r="A708" s="67" t="s">
        <v>167</v>
      </c>
      <c r="B708" s="48" t="s">
        <v>46</v>
      </c>
      <c r="C708" s="46">
        <v>1</v>
      </c>
      <c r="D708" s="46"/>
      <c r="E708" s="46">
        <f>C708*D708</f>
        <v>0</v>
      </c>
      <c r="F708" s="48"/>
      <c r="G708" s="46"/>
      <c r="H708" s="46"/>
      <c r="I708" s="47">
        <f t="shared" si="79"/>
        <v>0</v>
      </c>
      <c r="J708" s="22"/>
      <c r="K708" s="16"/>
    </row>
    <row r="709" spans="1:11" x14ac:dyDescent="0.2">
      <c r="A709" s="67" t="s">
        <v>168</v>
      </c>
      <c r="B709" s="48" t="s">
        <v>46</v>
      </c>
      <c r="C709" s="46">
        <v>1</v>
      </c>
      <c r="D709" s="46"/>
      <c r="E709" s="46">
        <f>C709*D709</f>
        <v>0</v>
      </c>
      <c r="F709" s="48"/>
      <c r="G709" s="46"/>
      <c r="H709" s="46">
        <f t="shared" ref="H709:H715" si="80">C709*G709</f>
        <v>0</v>
      </c>
      <c r="I709" s="47">
        <f t="shared" si="79"/>
        <v>0</v>
      </c>
      <c r="J709" s="22"/>
      <c r="K709" s="16"/>
    </row>
    <row r="710" spans="1:11" x14ac:dyDescent="0.2">
      <c r="A710" s="67" t="s">
        <v>169</v>
      </c>
      <c r="B710" s="48" t="s">
        <v>46</v>
      </c>
      <c r="C710" s="46">
        <v>1</v>
      </c>
      <c r="D710" s="46"/>
      <c r="E710" s="46">
        <f>C710*D710</f>
        <v>0</v>
      </c>
      <c r="F710" s="48"/>
      <c r="G710" s="46"/>
      <c r="H710" s="46">
        <f t="shared" si="80"/>
        <v>0</v>
      </c>
      <c r="I710" s="47">
        <f t="shared" si="79"/>
        <v>0</v>
      </c>
      <c r="J710" s="22"/>
      <c r="K710" s="16"/>
    </row>
    <row r="711" spans="1:11" x14ac:dyDescent="0.2">
      <c r="A711" s="67" t="s">
        <v>199</v>
      </c>
      <c r="B711" s="48" t="s">
        <v>46</v>
      </c>
      <c r="C711" s="46">
        <v>1</v>
      </c>
      <c r="D711" s="46"/>
      <c r="E711" s="46"/>
      <c r="F711" s="48"/>
      <c r="G711" s="46"/>
      <c r="H711" s="46">
        <f t="shared" si="80"/>
        <v>0</v>
      </c>
      <c r="I711" s="47">
        <f t="shared" si="79"/>
        <v>0</v>
      </c>
      <c r="J711" s="22"/>
      <c r="K711" s="16"/>
    </row>
    <row r="712" spans="1:11" x14ac:dyDescent="0.2">
      <c r="A712" s="67" t="s">
        <v>72</v>
      </c>
      <c r="B712" s="48" t="s">
        <v>46</v>
      </c>
      <c r="C712" s="46">
        <v>1</v>
      </c>
      <c r="D712" s="46"/>
      <c r="E712" s="46"/>
      <c r="F712" s="48"/>
      <c r="G712" s="46"/>
      <c r="H712" s="46">
        <f t="shared" si="80"/>
        <v>0</v>
      </c>
      <c r="I712" s="47">
        <f>E712+H712</f>
        <v>0</v>
      </c>
      <c r="J712" s="22"/>
      <c r="K712" s="16"/>
    </row>
    <row r="713" spans="1:11" x14ac:dyDescent="0.2">
      <c r="A713" s="67" t="s">
        <v>73</v>
      </c>
      <c r="B713" s="48" t="s">
        <v>46</v>
      </c>
      <c r="C713" s="46">
        <v>1</v>
      </c>
      <c r="D713" s="46"/>
      <c r="E713" s="46">
        <f>C713*D713</f>
        <v>0</v>
      </c>
      <c r="F713" s="49"/>
      <c r="G713" s="50"/>
      <c r="H713" s="46">
        <f t="shared" si="80"/>
        <v>0</v>
      </c>
      <c r="I713" s="47">
        <f t="shared" si="79"/>
        <v>0</v>
      </c>
      <c r="J713" s="22"/>
      <c r="K713" s="16"/>
    </row>
    <row r="714" spans="1:11" x14ac:dyDescent="0.2">
      <c r="A714" s="67" t="s">
        <v>292</v>
      </c>
      <c r="B714" s="48" t="s">
        <v>46</v>
      </c>
      <c r="C714" s="46">
        <v>2</v>
      </c>
      <c r="D714" s="46"/>
      <c r="E714" s="46">
        <f>C714*D714</f>
        <v>0</v>
      </c>
      <c r="F714" s="49"/>
      <c r="G714" s="50"/>
      <c r="H714" s="46">
        <f t="shared" si="80"/>
        <v>0</v>
      </c>
      <c r="I714" s="47">
        <f t="shared" si="79"/>
        <v>0</v>
      </c>
      <c r="J714" s="22"/>
      <c r="K714" s="16"/>
    </row>
    <row r="715" spans="1:11" x14ac:dyDescent="0.2">
      <c r="A715" s="67" t="s">
        <v>291</v>
      </c>
      <c r="B715" s="48" t="s">
        <v>46</v>
      </c>
      <c r="C715" s="46">
        <v>1</v>
      </c>
      <c r="D715" s="46"/>
      <c r="E715" s="46">
        <f>C715*D715</f>
        <v>0</v>
      </c>
      <c r="F715" s="49"/>
      <c r="G715" s="50"/>
      <c r="H715" s="46">
        <f t="shared" si="80"/>
        <v>0</v>
      </c>
      <c r="I715" s="47">
        <f t="shared" si="79"/>
        <v>0</v>
      </c>
      <c r="J715" s="22"/>
      <c r="K715" s="16"/>
    </row>
    <row r="716" spans="1:11" x14ac:dyDescent="0.2">
      <c r="A716" s="67" t="s">
        <v>44</v>
      </c>
      <c r="B716" s="48" t="s">
        <v>43</v>
      </c>
      <c r="C716" s="46">
        <v>1</v>
      </c>
      <c r="D716" s="46"/>
      <c r="E716" s="46">
        <f>C716*D716</f>
        <v>0</v>
      </c>
      <c r="F716" s="48"/>
      <c r="G716" s="46"/>
      <c r="H716" s="46"/>
      <c r="I716" s="47">
        <f t="shared" si="79"/>
        <v>0</v>
      </c>
      <c r="J716" s="22"/>
      <c r="K716" s="16"/>
    </row>
    <row r="717" spans="1:11" x14ac:dyDescent="0.2">
      <c r="A717" s="67" t="s">
        <v>77</v>
      </c>
      <c r="B717" s="48" t="s">
        <v>48</v>
      </c>
      <c r="C717" s="46">
        <v>1</v>
      </c>
      <c r="D717" s="46"/>
      <c r="E717" s="46"/>
      <c r="F717" s="68"/>
      <c r="G717" s="46"/>
      <c r="H717" s="46">
        <f>C717*G717</f>
        <v>0</v>
      </c>
      <c r="I717" s="47">
        <f t="shared" si="79"/>
        <v>0</v>
      </c>
      <c r="J717" s="22"/>
      <c r="K717" s="16"/>
    </row>
    <row r="718" spans="1:11" ht="15" x14ac:dyDescent="0.25">
      <c r="A718" s="55" t="s">
        <v>63</v>
      </c>
      <c r="B718" s="56"/>
      <c r="C718" s="57"/>
      <c r="D718" s="57"/>
      <c r="E718" s="57">
        <f>SUM(E704:E717)</f>
        <v>0</v>
      </c>
      <c r="F718" s="56"/>
      <c r="G718" s="57"/>
      <c r="H718" s="57">
        <f>SUM(H704:H717)</f>
        <v>0</v>
      </c>
      <c r="I718" s="58">
        <f>SUM(I704:I717)</f>
        <v>0</v>
      </c>
      <c r="J718" s="22"/>
      <c r="K718" s="16"/>
    </row>
    <row r="719" spans="1:11" x14ac:dyDescent="0.2">
      <c r="A719" s="67"/>
      <c r="B719" s="48"/>
      <c r="C719" s="46"/>
      <c r="D719" s="46"/>
      <c r="E719" s="46"/>
      <c r="F719" s="48"/>
      <c r="G719" s="46"/>
      <c r="H719" s="46"/>
      <c r="I719" s="47"/>
      <c r="J719" s="22"/>
      <c r="K719" s="16"/>
    </row>
    <row r="720" spans="1:11" ht="15" x14ac:dyDescent="0.25">
      <c r="A720" s="55" t="s">
        <v>11</v>
      </c>
      <c r="B720" s="56"/>
      <c r="C720" s="57"/>
      <c r="D720" s="57"/>
      <c r="E720" s="57"/>
      <c r="F720" s="56"/>
      <c r="G720" s="57"/>
      <c r="H720" s="57"/>
      <c r="I720" s="58"/>
      <c r="J720" s="22"/>
      <c r="K720" s="16"/>
    </row>
    <row r="721" spans="1:11" x14ac:dyDescent="0.2">
      <c r="A721" s="67" t="s">
        <v>163</v>
      </c>
      <c r="B721" s="48" t="s">
        <v>64</v>
      </c>
      <c r="C721" s="46">
        <v>51</v>
      </c>
      <c r="D721" s="46"/>
      <c r="E721" s="46"/>
      <c r="F721" s="46"/>
      <c r="G721" s="46"/>
      <c r="H721" s="46"/>
      <c r="I721" s="47">
        <f>E721+H721</f>
        <v>0</v>
      </c>
      <c r="J721" s="22"/>
      <c r="K721" s="16"/>
    </row>
    <row r="722" spans="1:11" x14ac:dyDescent="0.2">
      <c r="A722" s="67" t="s">
        <v>164</v>
      </c>
      <c r="B722" s="48" t="s">
        <v>46</v>
      </c>
      <c r="C722" s="46">
        <v>1</v>
      </c>
      <c r="D722" s="46"/>
      <c r="E722" s="46"/>
      <c r="F722" s="78"/>
      <c r="G722" s="46"/>
      <c r="H722" s="46">
        <f>C722*G722</f>
        <v>0</v>
      </c>
      <c r="I722" s="47">
        <f>E722+H722</f>
        <v>0</v>
      </c>
      <c r="J722" s="22"/>
      <c r="K722" s="16"/>
    </row>
    <row r="723" spans="1:11" x14ac:dyDescent="0.2">
      <c r="A723" s="67" t="s">
        <v>75</v>
      </c>
      <c r="B723" s="48" t="s">
        <v>64</v>
      </c>
      <c r="C723" s="46">
        <v>44</v>
      </c>
      <c r="D723" s="46"/>
      <c r="E723" s="46"/>
      <c r="F723" s="48"/>
      <c r="G723" s="46"/>
      <c r="H723" s="46">
        <f>C723*G723</f>
        <v>0</v>
      </c>
      <c r="I723" s="47">
        <f>E723+H723</f>
        <v>0</v>
      </c>
      <c r="J723" s="22"/>
      <c r="K723" s="16"/>
    </row>
    <row r="724" spans="1:11" x14ac:dyDescent="0.2">
      <c r="A724" s="67" t="s">
        <v>165</v>
      </c>
      <c r="B724" s="48" t="s">
        <v>46</v>
      </c>
      <c r="C724" s="46">
        <v>8</v>
      </c>
      <c r="D724" s="46"/>
      <c r="E724" s="46"/>
      <c r="F724" s="48"/>
      <c r="G724" s="46"/>
      <c r="H724" s="46">
        <f>C724*G724</f>
        <v>0</v>
      </c>
      <c r="I724" s="47">
        <f>E724+H724</f>
        <v>0</v>
      </c>
      <c r="J724" s="22"/>
      <c r="K724" s="16"/>
    </row>
    <row r="725" spans="1:11" x14ac:dyDescent="0.2">
      <c r="A725" s="67" t="s">
        <v>44</v>
      </c>
      <c r="B725" s="48" t="s">
        <v>43</v>
      </c>
      <c r="C725" s="46">
        <v>1</v>
      </c>
      <c r="D725" s="46"/>
      <c r="E725" s="46"/>
      <c r="F725" s="48"/>
      <c r="G725" s="46"/>
      <c r="H725" s="46"/>
      <c r="I725" s="47">
        <f>E725+H725</f>
        <v>0</v>
      </c>
      <c r="J725" s="22"/>
      <c r="K725" s="16"/>
    </row>
    <row r="726" spans="1:11" ht="15" x14ac:dyDescent="0.25">
      <c r="A726" s="55" t="s">
        <v>68</v>
      </c>
      <c r="B726" s="56"/>
      <c r="C726" s="57"/>
      <c r="D726" s="57"/>
      <c r="E726" s="57">
        <f>SUM(E721:E725)</f>
        <v>0</v>
      </c>
      <c r="F726" s="56"/>
      <c r="G726" s="57"/>
      <c r="H726" s="57">
        <f>SUM(H721:H725)</f>
        <v>0</v>
      </c>
      <c r="I726" s="58">
        <f>SUM(I721:I725)</f>
        <v>0</v>
      </c>
      <c r="J726" s="22"/>
      <c r="K726" s="16"/>
    </row>
    <row r="727" spans="1:11" ht="15" x14ac:dyDescent="0.25">
      <c r="A727" s="55" t="s">
        <v>170</v>
      </c>
      <c r="B727" s="56"/>
      <c r="C727" s="57"/>
      <c r="D727" s="57"/>
      <c r="E727" s="57"/>
      <c r="F727" s="56"/>
      <c r="G727" s="57"/>
      <c r="H727" s="57"/>
      <c r="I727" s="58"/>
      <c r="J727" s="22"/>
      <c r="K727" s="16"/>
    </row>
    <row r="728" spans="1:11" ht="15" x14ac:dyDescent="0.25">
      <c r="A728" s="55" t="s">
        <v>10</v>
      </c>
      <c r="B728" s="56"/>
      <c r="C728" s="57"/>
      <c r="D728" s="57"/>
      <c r="E728" s="57"/>
      <c r="F728" s="56"/>
      <c r="G728" s="57"/>
      <c r="H728" s="57"/>
      <c r="I728" s="58"/>
      <c r="J728" s="22"/>
      <c r="K728" s="16"/>
    </row>
    <row r="729" spans="1:11" x14ac:dyDescent="0.2">
      <c r="A729" s="59" t="s">
        <v>8</v>
      </c>
      <c r="B729" s="60" t="s">
        <v>34</v>
      </c>
      <c r="C729" s="61" t="s">
        <v>35</v>
      </c>
      <c r="D729" s="61" t="s">
        <v>36</v>
      </c>
      <c r="E729" s="61" t="s">
        <v>37</v>
      </c>
      <c r="F729" s="60" t="s">
        <v>38</v>
      </c>
      <c r="G729" s="61" t="s">
        <v>39</v>
      </c>
      <c r="H729" s="61" t="s">
        <v>40</v>
      </c>
      <c r="I729" s="62" t="s">
        <v>41</v>
      </c>
      <c r="J729" s="22"/>
      <c r="K729" s="16"/>
    </row>
    <row r="730" spans="1:11" x14ac:dyDescent="0.2">
      <c r="A730" s="67" t="s">
        <v>233</v>
      </c>
      <c r="B730" s="48" t="s">
        <v>46</v>
      </c>
      <c r="C730" s="46">
        <v>2</v>
      </c>
      <c r="D730" s="46"/>
      <c r="E730" s="46">
        <f>C730*D730</f>
        <v>0</v>
      </c>
      <c r="F730" s="48"/>
      <c r="G730" s="46"/>
      <c r="H730" s="46"/>
      <c r="I730" s="47">
        <f t="shared" ref="I730:I735" si="81">E730+H730</f>
        <v>0</v>
      </c>
      <c r="J730" s="22"/>
      <c r="K730" s="16"/>
    </row>
    <row r="731" spans="1:11" x14ac:dyDescent="0.2">
      <c r="A731" s="67" t="s">
        <v>282</v>
      </c>
      <c r="B731" s="48" t="s">
        <v>48</v>
      </c>
      <c r="C731" s="46">
        <v>4</v>
      </c>
      <c r="D731" s="46"/>
      <c r="E731" s="46"/>
      <c r="F731" s="68"/>
      <c r="G731" s="46"/>
      <c r="H731" s="46">
        <f>C731*G731</f>
        <v>0</v>
      </c>
      <c r="I731" s="47">
        <f t="shared" si="81"/>
        <v>0</v>
      </c>
      <c r="J731" s="22"/>
      <c r="K731" s="16"/>
    </row>
    <row r="732" spans="1:11" x14ac:dyDescent="0.2">
      <c r="A732" s="67" t="s">
        <v>161</v>
      </c>
      <c r="B732" s="48" t="s">
        <v>46</v>
      </c>
      <c r="C732" s="46">
        <v>2</v>
      </c>
      <c r="D732" s="46"/>
      <c r="E732" s="46">
        <f>C732*D732</f>
        <v>0</v>
      </c>
      <c r="F732" s="48"/>
      <c r="G732" s="46"/>
      <c r="H732" s="46"/>
      <c r="I732" s="47">
        <f t="shared" si="81"/>
        <v>0</v>
      </c>
      <c r="J732" s="22"/>
      <c r="K732" s="16"/>
    </row>
    <row r="733" spans="1:11" x14ac:dyDescent="0.2">
      <c r="A733" s="67" t="s">
        <v>283</v>
      </c>
      <c r="B733" s="48" t="s">
        <v>48</v>
      </c>
      <c r="C733" s="46">
        <v>6</v>
      </c>
      <c r="D733" s="46"/>
      <c r="E733" s="46"/>
      <c r="F733" s="68"/>
      <c r="G733" s="46"/>
      <c r="H733" s="46">
        <f>C733*G733</f>
        <v>0</v>
      </c>
      <c r="I733" s="47">
        <f t="shared" si="81"/>
        <v>0</v>
      </c>
      <c r="J733" s="22"/>
      <c r="K733" s="16"/>
    </row>
    <row r="734" spans="1:11" x14ac:dyDescent="0.2">
      <c r="A734" s="67" t="s">
        <v>167</v>
      </c>
      <c r="B734" s="48" t="s">
        <v>46</v>
      </c>
      <c r="C734" s="46">
        <v>1</v>
      </c>
      <c r="D734" s="46"/>
      <c r="E734" s="46">
        <f>C734*D734</f>
        <v>0</v>
      </c>
      <c r="F734" s="48"/>
      <c r="G734" s="46"/>
      <c r="H734" s="46"/>
      <c r="I734" s="47">
        <f t="shared" si="81"/>
        <v>0</v>
      </c>
      <c r="J734" s="22"/>
      <c r="K734" s="16"/>
    </row>
    <row r="735" spans="1:11" x14ac:dyDescent="0.2">
      <c r="A735" s="67" t="s">
        <v>171</v>
      </c>
      <c r="B735" s="48" t="s">
        <v>46</v>
      </c>
      <c r="C735" s="46">
        <v>1</v>
      </c>
      <c r="D735" s="46"/>
      <c r="E735" s="46">
        <f>C735*D735</f>
        <v>0</v>
      </c>
      <c r="F735" s="48"/>
      <c r="G735" s="46"/>
      <c r="H735" s="46"/>
      <c r="I735" s="47">
        <f t="shared" si="81"/>
        <v>0</v>
      </c>
      <c r="J735" s="22"/>
      <c r="K735" s="16"/>
    </row>
    <row r="736" spans="1:11" x14ac:dyDescent="0.2">
      <c r="A736" s="67" t="s">
        <v>72</v>
      </c>
      <c r="B736" s="48" t="s">
        <v>46</v>
      </c>
      <c r="C736" s="46">
        <v>2</v>
      </c>
      <c r="D736" s="46"/>
      <c r="E736" s="46"/>
      <c r="F736" s="48"/>
      <c r="G736" s="46"/>
      <c r="H736" s="46">
        <f>C736*G736</f>
        <v>0</v>
      </c>
      <c r="I736" s="47">
        <f>E736+H736</f>
        <v>0</v>
      </c>
      <c r="J736" s="22"/>
      <c r="K736" s="16"/>
    </row>
    <row r="737" spans="1:11" x14ac:dyDescent="0.2">
      <c r="A737" s="77" t="s">
        <v>198</v>
      </c>
      <c r="B737" s="48" t="s">
        <v>46</v>
      </c>
      <c r="C737" s="46">
        <v>2</v>
      </c>
      <c r="D737" s="46"/>
      <c r="E737" s="46"/>
      <c r="F737" s="48"/>
      <c r="G737" s="46"/>
      <c r="H737" s="46">
        <f>C737*G737</f>
        <v>0</v>
      </c>
      <c r="I737" s="47">
        <f t="shared" ref="I737:I742" si="82">E737+H737</f>
        <v>0</v>
      </c>
      <c r="J737" s="22"/>
      <c r="K737" s="16"/>
    </row>
    <row r="738" spans="1:11" x14ac:dyDescent="0.2">
      <c r="A738" s="67" t="s">
        <v>73</v>
      </c>
      <c r="B738" s="48" t="s">
        <v>46</v>
      </c>
      <c r="C738" s="46">
        <v>1</v>
      </c>
      <c r="D738" s="46"/>
      <c r="E738" s="46">
        <f>C738*D738</f>
        <v>0</v>
      </c>
      <c r="F738" s="49"/>
      <c r="G738" s="50"/>
      <c r="H738" s="46">
        <f>C738*G738</f>
        <v>0</v>
      </c>
      <c r="I738" s="47">
        <f t="shared" si="82"/>
        <v>0</v>
      </c>
      <c r="J738" s="22"/>
      <c r="K738" s="16"/>
    </row>
    <row r="739" spans="1:11" x14ac:dyDescent="0.2">
      <c r="A739" s="67" t="s">
        <v>292</v>
      </c>
      <c r="B739" s="48" t="s">
        <v>46</v>
      </c>
      <c r="C739" s="46">
        <v>3</v>
      </c>
      <c r="D739" s="46"/>
      <c r="E739" s="46">
        <f>C739*D739</f>
        <v>0</v>
      </c>
      <c r="F739" s="49"/>
      <c r="G739" s="50"/>
      <c r="H739" s="46">
        <f>C739*G739</f>
        <v>0</v>
      </c>
      <c r="I739" s="47">
        <f t="shared" si="82"/>
        <v>0</v>
      </c>
      <c r="J739" s="22"/>
      <c r="K739" s="16"/>
    </row>
    <row r="740" spans="1:11" x14ac:dyDescent="0.2">
      <c r="A740" s="67" t="s">
        <v>291</v>
      </c>
      <c r="B740" s="48" t="s">
        <v>46</v>
      </c>
      <c r="C740" s="46">
        <v>2</v>
      </c>
      <c r="D740" s="46"/>
      <c r="E740" s="46">
        <f>C740*D740</f>
        <v>0</v>
      </c>
      <c r="F740" s="49"/>
      <c r="G740" s="50"/>
      <c r="H740" s="46">
        <f>C740*G740</f>
        <v>0</v>
      </c>
      <c r="I740" s="47">
        <f t="shared" si="82"/>
        <v>0</v>
      </c>
      <c r="J740" s="22"/>
      <c r="K740" s="16"/>
    </row>
    <row r="741" spans="1:11" x14ac:dyDescent="0.2">
      <c r="A741" s="67" t="s">
        <v>44</v>
      </c>
      <c r="B741" s="48" t="s">
        <v>43</v>
      </c>
      <c r="C741" s="46">
        <v>1</v>
      </c>
      <c r="D741" s="46"/>
      <c r="E741" s="46">
        <f>C741*D741</f>
        <v>0</v>
      </c>
      <c r="F741" s="48"/>
      <c r="G741" s="46"/>
      <c r="H741" s="46"/>
      <c r="I741" s="47">
        <f t="shared" si="82"/>
        <v>0</v>
      </c>
      <c r="J741" s="22"/>
      <c r="K741" s="16"/>
    </row>
    <row r="742" spans="1:11" x14ac:dyDescent="0.2">
      <c r="A742" s="67" t="s">
        <v>77</v>
      </c>
      <c r="B742" s="48" t="s">
        <v>48</v>
      </c>
      <c r="C742" s="46">
        <v>3</v>
      </c>
      <c r="D742" s="46"/>
      <c r="E742" s="46"/>
      <c r="F742" s="68"/>
      <c r="G742" s="46"/>
      <c r="H742" s="46">
        <f>C742*G742</f>
        <v>0</v>
      </c>
      <c r="I742" s="47">
        <f t="shared" si="82"/>
        <v>0</v>
      </c>
      <c r="J742" s="22"/>
      <c r="K742" s="16"/>
    </row>
    <row r="743" spans="1:11" ht="15" x14ac:dyDescent="0.25">
      <c r="A743" s="55" t="s">
        <v>63</v>
      </c>
      <c r="B743" s="56"/>
      <c r="C743" s="57"/>
      <c r="D743" s="57"/>
      <c r="E743" s="57">
        <f>SUM(E730:E742)</f>
        <v>0</v>
      </c>
      <c r="F743" s="56"/>
      <c r="G743" s="57"/>
      <c r="H743" s="57">
        <f>SUM(H730:H742)</f>
        <v>0</v>
      </c>
      <c r="I743" s="58">
        <f>SUM(I730:I742)</f>
        <v>0</v>
      </c>
      <c r="J743" s="22"/>
      <c r="K743" s="16"/>
    </row>
    <row r="744" spans="1:11" x14ac:dyDescent="0.2">
      <c r="A744" s="67"/>
      <c r="B744" s="48"/>
      <c r="C744" s="46"/>
      <c r="D744" s="46"/>
      <c r="E744" s="46"/>
      <c r="F744" s="48"/>
      <c r="G744" s="46"/>
      <c r="H744" s="46"/>
      <c r="I744" s="47"/>
      <c r="J744" s="22"/>
      <c r="K744" s="16"/>
    </row>
    <row r="745" spans="1:11" ht="15" x14ac:dyDescent="0.25">
      <c r="A745" s="55" t="s">
        <v>172</v>
      </c>
      <c r="B745" s="56"/>
      <c r="C745" s="57"/>
      <c r="D745" s="57"/>
      <c r="E745" s="57"/>
      <c r="F745" s="56"/>
      <c r="G745" s="57"/>
      <c r="H745" s="57"/>
      <c r="I745" s="58"/>
      <c r="J745" s="22"/>
      <c r="K745" s="16"/>
    </row>
    <row r="746" spans="1:11" x14ac:dyDescent="0.2">
      <c r="A746" s="67" t="s">
        <v>44</v>
      </c>
      <c r="B746" s="48" t="s">
        <v>43</v>
      </c>
      <c r="C746" s="46">
        <v>1</v>
      </c>
      <c r="D746" s="46"/>
      <c r="E746" s="46">
        <f>C746*D746</f>
        <v>0</v>
      </c>
      <c r="F746" s="48"/>
      <c r="G746" s="46"/>
      <c r="H746" s="46"/>
      <c r="I746" s="47">
        <f>E746+H746</f>
        <v>0</v>
      </c>
      <c r="J746" s="22"/>
      <c r="K746" s="16"/>
    </row>
    <row r="747" spans="1:11" ht="15" x14ac:dyDescent="0.25">
      <c r="A747" s="55" t="s">
        <v>68</v>
      </c>
      <c r="B747" s="56"/>
      <c r="C747" s="57"/>
      <c r="D747" s="57"/>
      <c r="E747" s="57">
        <f>SUM(E746:E746)</f>
        <v>0</v>
      </c>
      <c r="F747" s="56"/>
      <c r="G747" s="57"/>
      <c r="H747" s="57">
        <f>SUM(H746:H746)</f>
        <v>0</v>
      </c>
      <c r="I747" s="58">
        <f>SUM(I746:I746)</f>
        <v>0</v>
      </c>
      <c r="J747" s="22"/>
      <c r="K747" s="16"/>
    </row>
    <row r="748" spans="1:11" ht="15" x14ac:dyDescent="0.25">
      <c r="A748" s="55" t="s">
        <v>173</v>
      </c>
      <c r="B748" s="56"/>
      <c r="C748" s="57"/>
      <c r="D748" s="57"/>
      <c r="E748" s="57"/>
      <c r="F748" s="56"/>
      <c r="G748" s="57"/>
      <c r="H748" s="57"/>
      <c r="I748" s="58"/>
      <c r="J748" s="22"/>
      <c r="K748" s="16"/>
    </row>
    <row r="749" spans="1:11" ht="15" x14ac:dyDescent="0.25">
      <c r="A749" s="55" t="s">
        <v>10</v>
      </c>
      <c r="B749" s="56"/>
      <c r="C749" s="57"/>
      <c r="D749" s="57"/>
      <c r="E749" s="57"/>
      <c r="F749" s="56"/>
      <c r="G749" s="57"/>
      <c r="H749" s="57"/>
      <c r="I749" s="58"/>
      <c r="J749" s="22"/>
      <c r="K749" s="16"/>
    </row>
    <row r="750" spans="1:11" x14ac:dyDescent="0.2">
      <c r="A750" s="59" t="s">
        <v>8</v>
      </c>
      <c r="B750" s="60" t="s">
        <v>34</v>
      </c>
      <c r="C750" s="61" t="s">
        <v>35</v>
      </c>
      <c r="D750" s="61" t="s">
        <v>36</v>
      </c>
      <c r="E750" s="61" t="s">
        <v>37</v>
      </c>
      <c r="F750" s="60" t="s">
        <v>38</v>
      </c>
      <c r="G750" s="61" t="s">
        <v>39</v>
      </c>
      <c r="H750" s="61" t="s">
        <v>40</v>
      </c>
      <c r="I750" s="62" t="s">
        <v>41</v>
      </c>
      <c r="J750" s="22"/>
      <c r="K750" s="16"/>
    </row>
    <row r="751" spans="1:11" x14ac:dyDescent="0.2">
      <c r="A751" s="67" t="s">
        <v>233</v>
      </c>
      <c r="B751" s="48" t="s">
        <v>46</v>
      </c>
      <c r="C751" s="46">
        <v>1</v>
      </c>
      <c r="D751" s="46"/>
      <c r="E751" s="46">
        <f>C751*D751</f>
        <v>0</v>
      </c>
      <c r="F751" s="48"/>
      <c r="G751" s="46"/>
      <c r="H751" s="46"/>
      <c r="I751" s="47">
        <f t="shared" ref="I751:I762" si="83">E751+H751</f>
        <v>0</v>
      </c>
      <c r="J751" s="22"/>
      <c r="K751" s="16"/>
    </row>
    <row r="752" spans="1:11" x14ac:dyDescent="0.2">
      <c r="A752" s="67" t="s">
        <v>282</v>
      </c>
      <c r="B752" s="48" t="s">
        <v>48</v>
      </c>
      <c r="C752" s="46">
        <v>2</v>
      </c>
      <c r="D752" s="46"/>
      <c r="E752" s="46"/>
      <c r="F752" s="68"/>
      <c r="G752" s="46"/>
      <c r="H752" s="46">
        <f>C752*G752</f>
        <v>0</v>
      </c>
      <c r="I752" s="47">
        <f t="shared" si="83"/>
        <v>0</v>
      </c>
      <c r="J752" s="22"/>
      <c r="K752" s="16"/>
    </row>
    <row r="753" spans="1:11" x14ac:dyDescent="0.2">
      <c r="A753" s="67" t="s">
        <v>161</v>
      </c>
      <c r="B753" s="48" t="s">
        <v>46</v>
      </c>
      <c r="C753" s="46">
        <v>1</v>
      </c>
      <c r="D753" s="46"/>
      <c r="E753" s="46">
        <f>C753*D753</f>
        <v>0</v>
      </c>
      <c r="F753" s="48"/>
      <c r="G753" s="46"/>
      <c r="H753" s="46"/>
      <c r="I753" s="47">
        <f t="shared" si="83"/>
        <v>0</v>
      </c>
      <c r="J753" s="22"/>
      <c r="K753" s="16"/>
    </row>
    <row r="754" spans="1:11" x14ac:dyDescent="0.2">
      <c r="A754" s="67" t="s">
        <v>283</v>
      </c>
      <c r="B754" s="48" t="s">
        <v>48</v>
      </c>
      <c r="C754" s="46">
        <v>3</v>
      </c>
      <c r="D754" s="46"/>
      <c r="E754" s="46"/>
      <c r="F754" s="68"/>
      <c r="G754" s="46"/>
      <c r="H754" s="46">
        <f>C754*G754</f>
        <v>0</v>
      </c>
      <c r="I754" s="47">
        <f t="shared" si="83"/>
        <v>0</v>
      </c>
      <c r="J754" s="22"/>
      <c r="K754" s="16"/>
    </row>
    <row r="755" spans="1:11" x14ac:dyDescent="0.2">
      <c r="A755" s="67" t="s">
        <v>167</v>
      </c>
      <c r="B755" s="48" t="s">
        <v>46</v>
      </c>
      <c r="C755" s="46">
        <v>1</v>
      </c>
      <c r="D755" s="46"/>
      <c r="E755" s="46">
        <f>C755*D755</f>
        <v>0</v>
      </c>
      <c r="F755" s="48"/>
      <c r="G755" s="46"/>
      <c r="H755" s="46"/>
      <c r="I755" s="47">
        <f t="shared" si="83"/>
        <v>0</v>
      </c>
      <c r="J755" s="22"/>
      <c r="K755" s="16"/>
    </row>
    <row r="756" spans="1:11" x14ac:dyDescent="0.2">
      <c r="A756" s="77" t="s">
        <v>199</v>
      </c>
      <c r="B756" s="48" t="s">
        <v>46</v>
      </c>
      <c r="C756" s="46">
        <v>1</v>
      </c>
      <c r="D756" s="46"/>
      <c r="E756" s="46"/>
      <c r="F756" s="48"/>
      <c r="G756" s="46"/>
      <c r="H756" s="46">
        <f>C756*G756</f>
        <v>0</v>
      </c>
      <c r="I756" s="47">
        <f t="shared" si="83"/>
        <v>0</v>
      </c>
      <c r="J756" s="22"/>
      <c r="K756" s="16"/>
    </row>
    <row r="757" spans="1:11" x14ac:dyDescent="0.2">
      <c r="A757" s="67" t="s">
        <v>72</v>
      </c>
      <c r="B757" s="48" t="s">
        <v>46</v>
      </c>
      <c r="C757" s="46">
        <v>1</v>
      </c>
      <c r="D757" s="46"/>
      <c r="E757" s="46"/>
      <c r="F757" s="48"/>
      <c r="G757" s="46"/>
      <c r="H757" s="46">
        <f>C757*G757</f>
        <v>0</v>
      </c>
      <c r="I757" s="47">
        <f t="shared" si="83"/>
        <v>0</v>
      </c>
      <c r="J757" s="22"/>
      <c r="K757" s="16"/>
    </row>
    <row r="758" spans="1:11" x14ac:dyDescent="0.2">
      <c r="A758" s="67" t="s">
        <v>73</v>
      </c>
      <c r="B758" s="48" t="s">
        <v>46</v>
      </c>
      <c r="C758" s="46">
        <v>1</v>
      </c>
      <c r="D758" s="46"/>
      <c r="E758" s="46">
        <f>C758*D758</f>
        <v>0</v>
      </c>
      <c r="F758" s="49"/>
      <c r="G758" s="50"/>
      <c r="H758" s="46">
        <f>C758*G758</f>
        <v>0</v>
      </c>
      <c r="I758" s="47">
        <f t="shared" si="83"/>
        <v>0</v>
      </c>
      <c r="J758" s="22"/>
      <c r="K758" s="16"/>
    </row>
    <row r="759" spans="1:11" x14ac:dyDescent="0.2">
      <c r="A759" s="67" t="s">
        <v>292</v>
      </c>
      <c r="B759" s="48" t="s">
        <v>46</v>
      </c>
      <c r="C759" s="46">
        <v>2</v>
      </c>
      <c r="D759" s="46"/>
      <c r="E759" s="46">
        <f>C759*D759</f>
        <v>0</v>
      </c>
      <c r="F759" s="49"/>
      <c r="G759" s="50"/>
      <c r="H759" s="46">
        <f>C759*G759</f>
        <v>0</v>
      </c>
      <c r="I759" s="47">
        <f t="shared" si="83"/>
        <v>0</v>
      </c>
      <c r="J759" s="22"/>
      <c r="K759" s="16"/>
    </row>
    <row r="760" spans="1:11" x14ac:dyDescent="0.2">
      <c r="A760" s="67" t="s">
        <v>291</v>
      </c>
      <c r="B760" s="48" t="s">
        <v>46</v>
      </c>
      <c r="C760" s="46">
        <v>1</v>
      </c>
      <c r="D760" s="46"/>
      <c r="E760" s="46">
        <f>C760*D760</f>
        <v>0</v>
      </c>
      <c r="F760" s="49"/>
      <c r="G760" s="50"/>
      <c r="H760" s="46">
        <f>C760*G760</f>
        <v>0</v>
      </c>
      <c r="I760" s="47">
        <f t="shared" si="83"/>
        <v>0</v>
      </c>
      <c r="J760" s="22"/>
      <c r="K760" s="16"/>
    </row>
    <row r="761" spans="1:11" x14ac:dyDescent="0.2">
      <c r="A761" s="67" t="s">
        <v>44</v>
      </c>
      <c r="B761" s="48" t="s">
        <v>43</v>
      </c>
      <c r="C761" s="46">
        <v>1</v>
      </c>
      <c r="D761" s="46"/>
      <c r="E761" s="46">
        <f>C761*D761</f>
        <v>0</v>
      </c>
      <c r="F761" s="48"/>
      <c r="G761" s="46"/>
      <c r="H761" s="46"/>
      <c r="I761" s="47">
        <f t="shared" si="83"/>
        <v>0</v>
      </c>
      <c r="J761" s="22"/>
      <c r="K761" s="16"/>
    </row>
    <row r="762" spans="1:11" x14ac:dyDescent="0.2">
      <c r="A762" s="67" t="s">
        <v>77</v>
      </c>
      <c r="B762" s="48" t="s">
        <v>48</v>
      </c>
      <c r="C762" s="46">
        <v>1</v>
      </c>
      <c r="D762" s="46"/>
      <c r="E762" s="46"/>
      <c r="F762" s="68"/>
      <c r="G762" s="46"/>
      <c r="H762" s="46">
        <f>C762*G762</f>
        <v>0</v>
      </c>
      <c r="I762" s="47">
        <f t="shared" si="83"/>
        <v>0</v>
      </c>
      <c r="J762" s="22"/>
      <c r="K762" s="16"/>
    </row>
    <row r="763" spans="1:11" ht="15" x14ac:dyDescent="0.25">
      <c r="A763" s="55" t="s">
        <v>63</v>
      </c>
      <c r="B763" s="56"/>
      <c r="C763" s="57"/>
      <c r="D763" s="57"/>
      <c r="E763" s="57">
        <f>SUM(E751:E762)</f>
        <v>0</v>
      </c>
      <c r="F763" s="56"/>
      <c r="G763" s="57"/>
      <c r="H763" s="57">
        <f>SUM(H751:H762)</f>
        <v>0</v>
      </c>
      <c r="I763" s="58">
        <f>SUM(I751:I762)</f>
        <v>0</v>
      </c>
      <c r="J763" s="22"/>
      <c r="K763" s="16"/>
    </row>
    <row r="764" spans="1:11" x14ac:dyDescent="0.2">
      <c r="A764" s="67"/>
      <c r="B764" s="48"/>
      <c r="C764" s="46"/>
      <c r="D764" s="46"/>
      <c r="E764" s="46"/>
      <c r="F764" s="48"/>
      <c r="G764" s="46"/>
      <c r="H764" s="46"/>
      <c r="I764" s="47"/>
      <c r="J764" s="22"/>
      <c r="K764" s="16"/>
    </row>
    <row r="765" spans="1:11" ht="15" x14ac:dyDescent="0.25">
      <c r="A765" s="55" t="s">
        <v>11</v>
      </c>
      <c r="B765" s="56"/>
      <c r="C765" s="57"/>
      <c r="D765" s="57"/>
      <c r="E765" s="57"/>
      <c r="F765" s="56"/>
      <c r="G765" s="57"/>
      <c r="H765" s="57"/>
      <c r="I765" s="58"/>
      <c r="J765" s="22"/>
      <c r="K765" s="16"/>
    </row>
    <row r="766" spans="1:11" x14ac:dyDescent="0.2">
      <c r="A766" s="67" t="s">
        <v>163</v>
      </c>
      <c r="B766" s="48" t="s">
        <v>64</v>
      </c>
      <c r="C766" s="46">
        <v>55</v>
      </c>
      <c r="D766" s="46"/>
      <c r="E766" s="46">
        <f>C766*D766</f>
        <v>0</v>
      </c>
      <c r="F766" s="46"/>
      <c r="G766" s="46"/>
      <c r="H766" s="46"/>
      <c r="I766" s="47">
        <f t="shared" ref="I766:I771" si="84">E766+H766</f>
        <v>0</v>
      </c>
      <c r="J766" s="22"/>
      <c r="K766" s="16"/>
    </row>
    <row r="767" spans="1:11" x14ac:dyDescent="0.2">
      <c r="A767" s="67" t="s">
        <v>164</v>
      </c>
      <c r="B767" s="48" t="s">
        <v>46</v>
      </c>
      <c r="C767" s="46">
        <v>1</v>
      </c>
      <c r="D767" s="46"/>
      <c r="E767" s="46">
        <f>C767*D767</f>
        <v>0</v>
      </c>
      <c r="F767" s="78"/>
      <c r="G767" s="46"/>
      <c r="H767" s="46">
        <f>C767*G767</f>
        <v>0</v>
      </c>
      <c r="I767" s="47">
        <f t="shared" si="84"/>
        <v>0</v>
      </c>
      <c r="J767" s="22"/>
      <c r="K767" s="16"/>
    </row>
    <row r="768" spans="1:11" x14ac:dyDescent="0.2">
      <c r="A768" s="67" t="s">
        <v>75</v>
      </c>
      <c r="B768" s="48" t="s">
        <v>64</v>
      </c>
      <c r="C768" s="46">
        <v>42</v>
      </c>
      <c r="D768" s="46"/>
      <c r="E768" s="46"/>
      <c r="F768" s="48"/>
      <c r="G768" s="46"/>
      <c r="H768" s="46">
        <f>C768*G768</f>
        <v>0</v>
      </c>
      <c r="I768" s="47">
        <f t="shared" si="84"/>
        <v>0</v>
      </c>
      <c r="J768" s="22"/>
      <c r="K768" s="16"/>
    </row>
    <row r="769" spans="1:11" x14ac:dyDescent="0.2">
      <c r="A769" s="67" t="s">
        <v>79</v>
      </c>
      <c r="B769" s="48" t="s">
        <v>64</v>
      </c>
      <c r="C769" s="46">
        <v>6</v>
      </c>
      <c r="D769" s="46"/>
      <c r="E769" s="46"/>
      <c r="F769" s="48"/>
      <c r="G769" s="46"/>
      <c r="H769" s="46">
        <f>C769*G769</f>
        <v>0</v>
      </c>
      <c r="I769" s="47">
        <f t="shared" si="84"/>
        <v>0</v>
      </c>
      <c r="J769" s="22"/>
      <c r="K769" s="16"/>
    </row>
    <row r="770" spans="1:11" x14ac:dyDescent="0.2">
      <c r="A770" s="67" t="s">
        <v>165</v>
      </c>
      <c r="B770" s="48" t="s">
        <v>46</v>
      </c>
      <c r="C770" s="46">
        <v>8</v>
      </c>
      <c r="D770" s="46"/>
      <c r="E770" s="46"/>
      <c r="F770" s="48"/>
      <c r="G770" s="46"/>
      <c r="H770" s="46">
        <f>C770*G770</f>
        <v>0</v>
      </c>
      <c r="I770" s="47">
        <f t="shared" si="84"/>
        <v>0</v>
      </c>
      <c r="J770" s="22"/>
      <c r="K770" s="16"/>
    </row>
    <row r="771" spans="1:11" x14ac:dyDescent="0.2">
      <c r="A771" s="67" t="s">
        <v>44</v>
      </c>
      <c r="B771" s="48" t="s">
        <v>43</v>
      </c>
      <c r="C771" s="46">
        <v>1</v>
      </c>
      <c r="D771" s="46"/>
      <c r="E771" s="46">
        <f>C771*D771</f>
        <v>0</v>
      </c>
      <c r="F771" s="48"/>
      <c r="G771" s="46"/>
      <c r="H771" s="46"/>
      <c r="I771" s="47">
        <f t="shared" si="84"/>
        <v>0</v>
      </c>
      <c r="J771" s="22"/>
      <c r="K771" s="16"/>
    </row>
    <row r="772" spans="1:11" ht="15" x14ac:dyDescent="0.25">
      <c r="A772" s="55" t="s">
        <v>68</v>
      </c>
      <c r="B772" s="56"/>
      <c r="C772" s="57"/>
      <c r="D772" s="57"/>
      <c r="E772" s="57">
        <f>SUM(E766:E771)</f>
        <v>0</v>
      </c>
      <c r="F772" s="56"/>
      <c r="G772" s="57"/>
      <c r="H772" s="57">
        <f>SUM(H766:H771)</f>
        <v>0</v>
      </c>
      <c r="I772" s="58">
        <f>SUM(I766:I771)</f>
        <v>0</v>
      </c>
      <c r="J772" s="22"/>
      <c r="K772" s="16"/>
    </row>
    <row r="773" spans="1:11" ht="15" x14ac:dyDescent="0.25">
      <c r="A773" s="55" t="s">
        <v>174</v>
      </c>
      <c r="B773" s="56"/>
      <c r="C773" s="57"/>
      <c r="D773" s="57"/>
      <c r="E773" s="57"/>
      <c r="F773" s="56"/>
      <c r="G773" s="57"/>
      <c r="H773" s="57"/>
      <c r="I773" s="58"/>
      <c r="J773" s="22"/>
      <c r="K773" s="16"/>
    </row>
    <row r="774" spans="1:11" ht="15" x14ac:dyDescent="0.25">
      <c r="A774" s="55" t="s">
        <v>10</v>
      </c>
      <c r="B774" s="56"/>
      <c r="C774" s="57"/>
      <c r="D774" s="57"/>
      <c r="E774" s="57"/>
      <c r="F774" s="56"/>
      <c r="G774" s="57"/>
      <c r="H774" s="57"/>
      <c r="I774" s="58"/>
      <c r="J774" s="22"/>
      <c r="K774" s="16"/>
    </row>
    <row r="775" spans="1:11" x14ac:dyDescent="0.2">
      <c r="A775" s="59" t="s">
        <v>8</v>
      </c>
      <c r="B775" s="60" t="s">
        <v>34</v>
      </c>
      <c r="C775" s="61" t="s">
        <v>35</v>
      </c>
      <c r="D775" s="61" t="s">
        <v>36</v>
      </c>
      <c r="E775" s="61" t="s">
        <v>37</v>
      </c>
      <c r="F775" s="60" t="s">
        <v>38</v>
      </c>
      <c r="G775" s="61" t="s">
        <v>39</v>
      </c>
      <c r="H775" s="61" t="s">
        <v>40</v>
      </c>
      <c r="I775" s="62" t="s">
        <v>41</v>
      </c>
      <c r="J775" s="22"/>
      <c r="K775" s="16"/>
    </row>
    <row r="776" spans="1:11" x14ac:dyDescent="0.2">
      <c r="A776" s="67" t="s">
        <v>233</v>
      </c>
      <c r="B776" s="48" t="s">
        <v>46</v>
      </c>
      <c r="C776" s="46">
        <v>1</v>
      </c>
      <c r="D776" s="46"/>
      <c r="E776" s="46">
        <f>C776*D776</f>
        <v>0</v>
      </c>
      <c r="F776" s="48"/>
      <c r="G776" s="46"/>
      <c r="H776" s="46"/>
      <c r="I776" s="47">
        <f t="shared" ref="I776:I787" si="85">E776+H776</f>
        <v>0</v>
      </c>
      <c r="J776" s="22"/>
      <c r="K776" s="16"/>
    </row>
    <row r="777" spans="1:11" x14ac:dyDescent="0.2">
      <c r="A777" s="67" t="s">
        <v>282</v>
      </c>
      <c r="B777" s="48" t="s">
        <v>48</v>
      </c>
      <c r="C777" s="46">
        <v>2</v>
      </c>
      <c r="D777" s="46"/>
      <c r="E777" s="46"/>
      <c r="F777" s="68"/>
      <c r="G777" s="46"/>
      <c r="H777" s="46">
        <f>C777*G777</f>
        <v>0</v>
      </c>
      <c r="I777" s="47">
        <f t="shared" si="85"/>
        <v>0</v>
      </c>
      <c r="J777" s="22"/>
      <c r="K777" s="16"/>
    </row>
    <row r="778" spans="1:11" x14ac:dyDescent="0.2">
      <c r="A778" s="67" t="s">
        <v>161</v>
      </c>
      <c r="B778" s="48" t="s">
        <v>46</v>
      </c>
      <c r="C778" s="46">
        <v>1</v>
      </c>
      <c r="D778" s="46"/>
      <c r="E778" s="46">
        <f>C778*D778</f>
        <v>0</v>
      </c>
      <c r="F778" s="48"/>
      <c r="G778" s="46"/>
      <c r="H778" s="46"/>
      <c r="I778" s="47">
        <f t="shared" si="85"/>
        <v>0</v>
      </c>
      <c r="J778" s="22"/>
      <c r="K778" s="16"/>
    </row>
    <row r="779" spans="1:11" x14ac:dyDescent="0.2">
      <c r="A779" s="67" t="s">
        <v>283</v>
      </c>
      <c r="B779" s="48" t="s">
        <v>48</v>
      </c>
      <c r="C779" s="46">
        <v>3</v>
      </c>
      <c r="D779" s="46"/>
      <c r="E779" s="46"/>
      <c r="F779" s="68"/>
      <c r="G779" s="46"/>
      <c r="H779" s="46">
        <f>C779*G779</f>
        <v>0</v>
      </c>
      <c r="I779" s="47">
        <f t="shared" si="85"/>
        <v>0</v>
      </c>
      <c r="J779" s="22"/>
      <c r="K779" s="16"/>
    </row>
    <row r="780" spans="1:11" x14ac:dyDescent="0.2">
      <c r="A780" s="67" t="s">
        <v>167</v>
      </c>
      <c r="B780" s="48" t="s">
        <v>46</v>
      </c>
      <c r="C780" s="46">
        <v>1</v>
      </c>
      <c r="D780" s="46"/>
      <c r="E780" s="46">
        <f>C780*D780</f>
        <v>0</v>
      </c>
      <c r="F780" s="48"/>
      <c r="G780" s="46"/>
      <c r="H780" s="46"/>
      <c r="I780" s="47">
        <f t="shared" si="85"/>
        <v>0</v>
      </c>
      <c r="J780" s="22"/>
      <c r="K780" s="16"/>
    </row>
    <row r="781" spans="1:11" x14ac:dyDescent="0.2">
      <c r="A781" s="67" t="s">
        <v>72</v>
      </c>
      <c r="B781" s="48" t="s">
        <v>46</v>
      </c>
      <c r="C781" s="46">
        <v>2</v>
      </c>
      <c r="D781" s="46"/>
      <c r="E781" s="46"/>
      <c r="F781" s="48"/>
      <c r="G781" s="46"/>
      <c r="H781" s="46">
        <f>C781*G781</f>
        <v>0</v>
      </c>
      <c r="I781" s="47">
        <f t="shared" si="85"/>
        <v>0</v>
      </c>
      <c r="J781" s="22"/>
      <c r="K781" s="16"/>
    </row>
    <row r="782" spans="1:11" x14ac:dyDescent="0.2">
      <c r="A782" s="77" t="s">
        <v>198</v>
      </c>
      <c r="B782" s="48" t="s">
        <v>46</v>
      </c>
      <c r="C782" s="46">
        <v>2</v>
      </c>
      <c r="D782" s="46"/>
      <c r="E782" s="46"/>
      <c r="F782" s="48"/>
      <c r="G782" s="46"/>
      <c r="H782" s="46">
        <f>C782*G782</f>
        <v>0</v>
      </c>
      <c r="I782" s="47">
        <f t="shared" si="85"/>
        <v>0</v>
      </c>
      <c r="J782" s="22"/>
      <c r="K782" s="16"/>
    </row>
    <row r="783" spans="1:11" x14ac:dyDescent="0.2">
      <c r="A783" s="67" t="s">
        <v>73</v>
      </c>
      <c r="B783" s="48" t="s">
        <v>46</v>
      </c>
      <c r="C783" s="46">
        <v>1</v>
      </c>
      <c r="D783" s="46"/>
      <c r="E783" s="46">
        <f>C783*D783</f>
        <v>0</v>
      </c>
      <c r="F783" s="49"/>
      <c r="G783" s="50"/>
      <c r="H783" s="46">
        <f>C783*G783</f>
        <v>0</v>
      </c>
      <c r="I783" s="47">
        <f t="shared" si="85"/>
        <v>0</v>
      </c>
      <c r="J783" s="22"/>
      <c r="K783" s="16"/>
    </row>
    <row r="784" spans="1:11" x14ac:dyDescent="0.2">
      <c r="A784" s="67" t="s">
        <v>292</v>
      </c>
      <c r="B784" s="48" t="s">
        <v>46</v>
      </c>
      <c r="C784" s="46">
        <v>2</v>
      </c>
      <c r="D784" s="46"/>
      <c r="E784" s="46">
        <f>C784*D784</f>
        <v>0</v>
      </c>
      <c r="F784" s="49"/>
      <c r="G784" s="50"/>
      <c r="H784" s="46">
        <f>C784*G784</f>
        <v>0</v>
      </c>
      <c r="I784" s="47">
        <f t="shared" si="85"/>
        <v>0</v>
      </c>
      <c r="J784" s="22"/>
      <c r="K784" s="16"/>
    </row>
    <row r="785" spans="1:11" x14ac:dyDescent="0.2">
      <c r="A785" s="67" t="s">
        <v>291</v>
      </c>
      <c r="B785" s="48" t="s">
        <v>46</v>
      </c>
      <c r="C785" s="46">
        <v>1</v>
      </c>
      <c r="D785" s="46"/>
      <c r="E785" s="46">
        <f>C785*D785</f>
        <v>0</v>
      </c>
      <c r="F785" s="49"/>
      <c r="G785" s="50"/>
      <c r="H785" s="46">
        <f>C785*G785</f>
        <v>0</v>
      </c>
      <c r="I785" s="47">
        <f t="shared" si="85"/>
        <v>0</v>
      </c>
      <c r="J785" s="22"/>
      <c r="K785" s="16"/>
    </row>
    <row r="786" spans="1:11" x14ac:dyDescent="0.2">
      <c r="A786" s="67" t="s">
        <v>44</v>
      </c>
      <c r="B786" s="48" t="s">
        <v>43</v>
      </c>
      <c r="C786" s="46">
        <v>1</v>
      </c>
      <c r="D786" s="46"/>
      <c r="E786" s="46">
        <f>C786*D786</f>
        <v>0</v>
      </c>
      <c r="F786" s="48"/>
      <c r="G786" s="46"/>
      <c r="H786" s="46"/>
      <c r="I786" s="47">
        <f t="shared" si="85"/>
        <v>0</v>
      </c>
      <c r="J786" s="22"/>
      <c r="K786" s="16"/>
    </row>
    <row r="787" spans="1:11" x14ac:dyDescent="0.2">
      <c r="A787" s="67" t="s">
        <v>77</v>
      </c>
      <c r="B787" s="48" t="s">
        <v>48</v>
      </c>
      <c r="C787" s="46">
        <v>3</v>
      </c>
      <c r="D787" s="46"/>
      <c r="E787" s="46"/>
      <c r="F787" s="68"/>
      <c r="G787" s="46"/>
      <c r="H787" s="46">
        <f>C787*G787</f>
        <v>0</v>
      </c>
      <c r="I787" s="47">
        <f t="shared" si="85"/>
        <v>0</v>
      </c>
      <c r="J787" s="22"/>
      <c r="K787" s="16"/>
    </row>
    <row r="788" spans="1:11" ht="15" x14ac:dyDescent="0.25">
      <c r="A788" s="55" t="s">
        <v>63</v>
      </c>
      <c r="B788" s="56"/>
      <c r="C788" s="57"/>
      <c r="D788" s="57"/>
      <c r="E788" s="57">
        <f>SUM(E776:E787)</f>
        <v>0</v>
      </c>
      <c r="F788" s="56"/>
      <c r="G788" s="57"/>
      <c r="H788" s="57">
        <f>SUM(H776:H787)</f>
        <v>0</v>
      </c>
      <c r="I788" s="58">
        <f>SUM(I776:I787)</f>
        <v>0</v>
      </c>
      <c r="J788" s="22"/>
      <c r="K788" s="16"/>
    </row>
    <row r="789" spans="1:11" x14ac:dyDescent="0.2">
      <c r="A789" s="67"/>
      <c r="B789" s="48"/>
      <c r="C789" s="46"/>
      <c r="D789" s="46"/>
      <c r="E789" s="46"/>
      <c r="F789" s="48"/>
      <c r="G789" s="46"/>
      <c r="H789" s="46"/>
      <c r="I789" s="47"/>
      <c r="J789" s="22"/>
      <c r="K789" s="16"/>
    </row>
    <row r="790" spans="1:11" ht="15" x14ac:dyDescent="0.25">
      <c r="A790" s="55" t="s">
        <v>175</v>
      </c>
      <c r="B790" s="56"/>
      <c r="C790" s="57"/>
      <c r="D790" s="57"/>
      <c r="E790" s="57"/>
      <c r="F790" s="56"/>
      <c r="G790" s="57"/>
      <c r="H790" s="57"/>
      <c r="I790" s="58"/>
      <c r="J790" s="22"/>
      <c r="K790" s="16"/>
    </row>
    <row r="791" spans="1:11" x14ac:dyDescent="0.2">
      <c r="A791" s="67" t="s">
        <v>44</v>
      </c>
      <c r="B791" s="48" t="s">
        <v>43</v>
      </c>
      <c r="C791" s="46">
        <v>1</v>
      </c>
      <c r="D791" s="46"/>
      <c r="E791" s="46">
        <f>C791*D791</f>
        <v>0</v>
      </c>
      <c r="F791" s="48"/>
      <c r="G791" s="46"/>
      <c r="H791" s="46"/>
      <c r="I791" s="47">
        <f>E791+H791</f>
        <v>0</v>
      </c>
      <c r="J791" s="22"/>
      <c r="K791" s="16"/>
    </row>
    <row r="792" spans="1:11" ht="15" x14ac:dyDescent="0.25">
      <c r="A792" s="55" t="s">
        <v>68</v>
      </c>
      <c r="B792" s="56"/>
      <c r="C792" s="57"/>
      <c r="D792" s="57"/>
      <c r="E792" s="57">
        <f>SUM(E791:E791)</f>
        <v>0</v>
      </c>
      <c r="F792" s="56"/>
      <c r="G792" s="57"/>
      <c r="H792" s="57">
        <f>SUM(H791:H791)</f>
        <v>0</v>
      </c>
      <c r="I792" s="58">
        <f>SUM(I791:I791)</f>
        <v>0</v>
      </c>
      <c r="J792" s="22"/>
      <c r="K792" s="16"/>
    </row>
    <row r="793" spans="1:11" ht="15" x14ac:dyDescent="0.25">
      <c r="A793" s="55" t="s">
        <v>176</v>
      </c>
      <c r="B793" s="56"/>
      <c r="C793" s="57"/>
      <c r="D793" s="57"/>
      <c r="E793" s="57"/>
      <c r="F793" s="56"/>
      <c r="G793" s="57"/>
      <c r="H793" s="57"/>
      <c r="I793" s="58"/>
      <c r="J793" s="22"/>
      <c r="K793" s="16"/>
    </row>
    <row r="794" spans="1:11" ht="15" x14ac:dyDescent="0.25">
      <c r="A794" s="55" t="s">
        <v>10</v>
      </c>
      <c r="B794" s="56"/>
      <c r="C794" s="57"/>
      <c r="D794" s="57"/>
      <c r="E794" s="57"/>
      <c r="F794" s="56"/>
      <c r="G794" s="57"/>
      <c r="H794" s="57"/>
      <c r="I794" s="58"/>
      <c r="J794" s="22"/>
      <c r="K794" s="16"/>
    </row>
    <row r="795" spans="1:11" x14ac:dyDescent="0.2">
      <c r="A795" s="59" t="s">
        <v>8</v>
      </c>
      <c r="B795" s="60" t="s">
        <v>34</v>
      </c>
      <c r="C795" s="61" t="s">
        <v>35</v>
      </c>
      <c r="D795" s="61" t="s">
        <v>36</v>
      </c>
      <c r="E795" s="61" t="s">
        <v>37</v>
      </c>
      <c r="F795" s="60" t="s">
        <v>38</v>
      </c>
      <c r="G795" s="61" t="s">
        <v>39</v>
      </c>
      <c r="H795" s="61" t="s">
        <v>40</v>
      </c>
      <c r="I795" s="62" t="s">
        <v>41</v>
      </c>
      <c r="J795" s="22"/>
      <c r="K795" s="16"/>
    </row>
    <row r="796" spans="1:11" x14ac:dyDescent="0.2">
      <c r="A796" s="67" t="s">
        <v>233</v>
      </c>
      <c r="B796" s="48" t="s">
        <v>46</v>
      </c>
      <c r="C796" s="46">
        <v>1</v>
      </c>
      <c r="D796" s="46"/>
      <c r="E796" s="46">
        <f>C796*D796</f>
        <v>0</v>
      </c>
      <c r="F796" s="48"/>
      <c r="G796" s="46"/>
      <c r="H796" s="46"/>
      <c r="I796" s="47">
        <f t="shared" ref="I796:I807" si="86">E796+H796</f>
        <v>0</v>
      </c>
      <c r="J796" s="22"/>
      <c r="K796" s="16"/>
    </row>
    <row r="797" spans="1:11" x14ac:dyDescent="0.2">
      <c r="A797" s="67" t="s">
        <v>282</v>
      </c>
      <c r="B797" s="48" t="s">
        <v>48</v>
      </c>
      <c r="C797" s="46">
        <v>2</v>
      </c>
      <c r="D797" s="46"/>
      <c r="E797" s="46"/>
      <c r="F797" s="68"/>
      <c r="G797" s="46"/>
      <c r="H797" s="46">
        <f>C797*G797</f>
        <v>0</v>
      </c>
      <c r="I797" s="47">
        <f t="shared" si="86"/>
        <v>0</v>
      </c>
      <c r="J797" s="22"/>
      <c r="K797" s="16"/>
    </row>
    <row r="798" spans="1:11" x14ac:dyDescent="0.2">
      <c r="A798" s="67" t="s">
        <v>161</v>
      </c>
      <c r="B798" s="48" t="s">
        <v>46</v>
      </c>
      <c r="C798" s="46">
        <v>1</v>
      </c>
      <c r="D798" s="46"/>
      <c r="E798" s="46">
        <f>C798*D798</f>
        <v>0</v>
      </c>
      <c r="F798" s="48"/>
      <c r="G798" s="46"/>
      <c r="H798" s="46"/>
      <c r="I798" s="47">
        <f t="shared" si="86"/>
        <v>0</v>
      </c>
      <c r="J798" s="22"/>
      <c r="K798" s="16"/>
    </row>
    <row r="799" spans="1:11" x14ac:dyDescent="0.2">
      <c r="A799" s="67" t="s">
        <v>283</v>
      </c>
      <c r="B799" s="48" t="s">
        <v>48</v>
      </c>
      <c r="C799" s="46">
        <v>3</v>
      </c>
      <c r="D799" s="46"/>
      <c r="E799" s="46"/>
      <c r="F799" s="68"/>
      <c r="G799" s="46"/>
      <c r="H799" s="46">
        <f>C799*G799</f>
        <v>0</v>
      </c>
      <c r="I799" s="47">
        <f t="shared" si="86"/>
        <v>0</v>
      </c>
      <c r="J799" s="22"/>
      <c r="K799" s="16"/>
    </row>
    <row r="800" spans="1:11" x14ac:dyDescent="0.2">
      <c r="A800" s="67" t="s">
        <v>167</v>
      </c>
      <c r="B800" s="48" t="s">
        <v>46</v>
      </c>
      <c r="C800" s="46">
        <v>1</v>
      </c>
      <c r="D800" s="46"/>
      <c r="E800" s="46">
        <f>C800*D800</f>
        <v>0</v>
      </c>
      <c r="F800" s="48"/>
      <c r="G800" s="46"/>
      <c r="H800" s="46"/>
      <c r="I800" s="47">
        <f t="shared" si="86"/>
        <v>0</v>
      </c>
      <c r="J800" s="22"/>
      <c r="K800" s="16"/>
    </row>
    <row r="801" spans="1:11" x14ac:dyDescent="0.2">
      <c r="A801" s="67" t="s">
        <v>72</v>
      </c>
      <c r="B801" s="48" t="s">
        <v>46</v>
      </c>
      <c r="C801" s="46">
        <v>2</v>
      </c>
      <c r="D801" s="46"/>
      <c r="E801" s="46"/>
      <c r="F801" s="48"/>
      <c r="G801" s="46"/>
      <c r="H801" s="46">
        <f>C801*G801</f>
        <v>0</v>
      </c>
      <c r="I801" s="47">
        <f t="shared" si="86"/>
        <v>0</v>
      </c>
      <c r="J801" s="22"/>
      <c r="K801" s="16"/>
    </row>
    <row r="802" spans="1:11" x14ac:dyDescent="0.2">
      <c r="A802" s="77" t="s">
        <v>198</v>
      </c>
      <c r="B802" s="48" t="s">
        <v>46</v>
      </c>
      <c r="C802" s="46">
        <v>2</v>
      </c>
      <c r="D802" s="46"/>
      <c r="E802" s="46"/>
      <c r="F802" s="48"/>
      <c r="G802" s="46"/>
      <c r="H802" s="46">
        <f>C802*G802</f>
        <v>0</v>
      </c>
      <c r="I802" s="47">
        <f t="shared" si="86"/>
        <v>0</v>
      </c>
      <c r="J802" s="22"/>
      <c r="K802" s="16"/>
    </row>
    <row r="803" spans="1:11" x14ac:dyDescent="0.2">
      <c r="A803" s="67" t="s">
        <v>73</v>
      </c>
      <c r="B803" s="48" t="s">
        <v>46</v>
      </c>
      <c r="C803" s="46">
        <v>1</v>
      </c>
      <c r="D803" s="46"/>
      <c r="E803" s="46">
        <f>C803*D803</f>
        <v>0</v>
      </c>
      <c r="F803" s="49"/>
      <c r="G803" s="50"/>
      <c r="H803" s="46">
        <f>C803*G803</f>
        <v>0</v>
      </c>
      <c r="I803" s="47">
        <f t="shared" si="86"/>
        <v>0</v>
      </c>
      <c r="J803" s="22"/>
      <c r="K803" s="16"/>
    </row>
    <row r="804" spans="1:11" x14ac:dyDescent="0.2">
      <c r="A804" s="67" t="s">
        <v>292</v>
      </c>
      <c r="B804" s="48" t="s">
        <v>46</v>
      </c>
      <c r="C804" s="46">
        <v>2</v>
      </c>
      <c r="D804" s="46"/>
      <c r="E804" s="46">
        <f>C804*D804</f>
        <v>0</v>
      </c>
      <c r="F804" s="49"/>
      <c r="G804" s="50"/>
      <c r="H804" s="46">
        <f>C804*G804</f>
        <v>0</v>
      </c>
      <c r="I804" s="47">
        <f t="shared" si="86"/>
        <v>0</v>
      </c>
      <c r="J804" s="22"/>
      <c r="K804" s="16"/>
    </row>
    <row r="805" spans="1:11" x14ac:dyDescent="0.2">
      <c r="A805" s="67" t="s">
        <v>291</v>
      </c>
      <c r="B805" s="48" t="s">
        <v>46</v>
      </c>
      <c r="C805" s="46">
        <v>1</v>
      </c>
      <c r="D805" s="46"/>
      <c r="E805" s="46">
        <f>C805*D805</f>
        <v>0</v>
      </c>
      <c r="F805" s="49"/>
      <c r="G805" s="50"/>
      <c r="H805" s="46">
        <f>C805*G805</f>
        <v>0</v>
      </c>
      <c r="I805" s="47">
        <f t="shared" si="86"/>
        <v>0</v>
      </c>
      <c r="J805" s="22"/>
      <c r="K805" s="16"/>
    </row>
    <row r="806" spans="1:11" x14ac:dyDescent="0.2">
      <c r="A806" s="67" t="s">
        <v>44</v>
      </c>
      <c r="B806" s="48" t="s">
        <v>43</v>
      </c>
      <c r="C806" s="46">
        <v>1</v>
      </c>
      <c r="D806" s="46"/>
      <c r="E806" s="46">
        <f>C806*D806</f>
        <v>0</v>
      </c>
      <c r="F806" s="48"/>
      <c r="G806" s="46"/>
      <c r="H806" s="46"/>
      <c r="I806" s="47">
        <f t="shared" si="86"/>
        <v>0</v>
      </c>
      <c r="J806" s="22"/>
      <c r="K806" s="16"/>
    </row>
    <row r="807" spans="1:11" x14ac:dyDescent="0.2">
      <c r="A807" s="67" t="s">
        <v>77</v>
      </c>
      <c r="B807" s="48" t="s">
        <v>48</v>
      </c>
      <c r="C807" s="46">
        <v>3</v>
      </c>
      <c r="D807" s="46"/>
      <c r="E807" s="46"/>
      <c r="F807" s="68"/>
      <c r="G807" s="46"/>
      <c r="H807" s="46">
        <f>C807*G807</f>
        <v>0</v>
      </c>
      <c r="I807" s="47">
        <f t="shared" si="86"/>
        <v>0</v>
      </c>
      <c r="J807" s="22"/>
      <c r="K807" s="16"/>
    </row>
    <row r="808" spans="1:11" ht="15" x14ac:dyDescent="0.25">
      <c r="A808" s="55" t="s">
        <v>63</v>
      </c>
      <c r="B808" s="56"/>
      <c r="C808" s="57"/>
      <c r="D808" s="57"/>
      <c r="E808" s="57">
        <f>SUM(E796:E807)</f>
        <v>0</v>
      </c>
      <c r="F808" s="56"/>
      <c r="G808" s="57"/>
      <c r="H808" s="57">
        <f>SUM(H796:H807)</f>
        <v>0</v>
      </c>
      <c r="I808" s="58">
        <f>SUM(I796:I807)</f>
        <v>0</v>
      </c>
      <c r="J808" s="22"/>
      <c r="K808" s="16"/>
    </row>
    <row r="809" spans="1:11" x14ac:dyDescent="0.2">
      <c r="A809" s="67"/>
      <c r="B809" s="48"/>
      <c r="C809" s="46"/>
      <c r="D809" s="46"/>
      <c r="E809" s="46"/>
      <c r="F809" s="48"/>
      <c r="G809" s="46"/>
      <c r="H809" s="46"/>
      <c r="I809" s="47"/>
      <c r="J809" s="22"/>
      <c r="K809" s="16"/>
    </row>
    <row r="810" spans="1:11" ht="15" x14ac:dyDescent="0.25">
      <c r="A810" s="55" t="s">
        <v>177</v>
      </c>
      <c r="B810" s="56"/>
      <c r="C810" s="57"/>
      <c r="D810" s="57"/>
      <c r="E810" s="57"/>
      <c r="F810" s="56"/>
      <c r="G810" s="57"/>
      <c r="H810" s="57"/>
      <c r="I810" s="58"/>
      <c r="J810" s="22"/>
      <c r="K810" s="16"/>
    </row>
    <row r="811" spans="1:11" x14ac:dyDescent="0.2">
      <c r="A811" s="67" t="s">
        <v>44</v>
      </c>
      <c r="B811" s="48" t="s">
        <v>43</v>
      </c>
      <c r="C811" s="46">
        <v>1</v>
      </c>
      <c r="D811" s="46"/>
      <c r="E811" s="46">
        <f>C811*D811</f>
        <v>0</v>
      </c>
      <c r="F811" s="48"/>
      <c r="G811" s="46"/>
      <c r="H811" s="46"/>
      <c r="I811" s="47">
        <f>E811+H811</f>
        <v>0</v>
      </c>
      <c r="J811" s="22"/>
      <c r="K811" s="16"/>
    </row>
    <row r="812" spans="1:11" ht="15" x14ac:dyDescent="0.25">
      <c r="A812" s="55" t="s">
        <v>68</v>
      </c>
      <c r="B812" s="56"/>
      <c r="C812" s="57"/>
      <c r="D812" s="57"/>
      <c r="E812" s="57">
        <f>SUM(E811:E811)</f>
        <v>0</v>
      </c>
      <c r="F812" s="56"/>
      <c r="G812" s="57"/>
      <c r="H812" s="57">
        <f>SUM(H811:H811)</f>
        <v>0</v>
      </c>
      <c r="I812" s="58">
        <f>SUM(I811:I811)</f>
        <v>0</v>
      </c>
      <c r="J812" s="22"/>
      <c r="K812" s="16"/>
    </row>
    <row r="813" spans="1:11" ht="15" x14ac:dyDescent="0.25">
      <c r="A813" s="55" t="s">
        <v>178</v>
      </c>
      <c r="B813" s="56"/>
      <c r="C813" s="57"/>
      <c r="D813" s="57"/>
      <c r="E813" s="57"/>
      <c r="F813" s="56"/>
      <c r="G813" s="57"/>
      <c r="H813" s="57"/>
      <c r="I813" s="58"/>
      <c r="J813" s="22"/>
      <c r="K813" s="16"/>
    </row>
    <row r="814" spans="1:11" ht="15" x14ac:dyDescent="0.25">
      <c r="A814" s="55" t="s">
        <v>10</v>
      </c>
      <c r="B814" s="56"/>
      <c r="C814" s="57"/>
      <c r="D814" s="57"/>
      <c r="E814" s="57"/>
      <c r="F814" s="56"/>
      <c r="G814" s="57"/>
      <c r="H814" s="57"/>
      <c r="I814" s="58"/>
      <c r="J814" s="22"/>
      <c r="K814" s="16"/>
    </row>
    <row r="815" spans="1:11" x14ac:dyDescent="0.2">
      <c r="A815" s="59" t="s">
        <v>8</v>
      </c>
      <c r="B815" s="60" t="s">
        <v>34</v>
      </c>
      <c r="C815" s="61" t="s">
        <v>35</v>
      </c>
      <c r="D815" s="61" t="s">
        <v>36</v>
      </c>
      <c r="E815" s="61" t="s">
        <v>37</v>
      </c>
      <c r="F815" s="60" t="s">
        <v>38</v>
      </c>
      <c r="G815" s="61" t="s">
        <v>39</v>
      </c>
      <c r="H815" s="61" t="s">
        <v>40</v>
      </c>
      <c r="I815" s="62" t="s">
        <v>41</v>
      </c>
      <c r="J815" s="22"/>
      <c r="K815" s="16"/>
    </row>
    <row r="816" spans="1:11" x14ac:dyDescent="0.2">
      <c r="A816" s="67" t="s">
        <v>233</v>
      </c>
      <c r="B816" s="48" t="s">
        <v>46</v>
      </c>
      <c r="C816" s="46">
        <v>2</v>
      </c>
      <c r="D816" s="46"/>
      <c r="E816" s="46">
        <f>C816*D816</f>
        <v>0</v>
      </c>
      <c r="F816" s="48"/>
      <c r="G816" s="46"/>
      <c r="H816" s="46"/>
      <c r="I816" s="47">
        <f t="shared" ref="I816:I830" si="87">E816+H816</f>
        <v>0</v>
      </c>
      <c r="J816" s="22"/>
      <c r="K816" s="16"/>
    </row>
    <row r="817" spans="1:11" x14ac:dyDescent="0.2">
      <c r="A817" s="67" t="s">
        <v>282</v>
      </c>
      <c r="B817" s="48" t="s">
        <v>48</v>
      </c>
      <c r="C817" s="46">
        <v>4</v>
      </c>
      <c r="D817" s="46"/>
      <c r="E817" s="46"/>
      <c r="F817" s="68"/>
      <c r="G817" s="46"/>
      <c r="H817" s="46">
        <f>C817*G817</f>
        <v>0</v>
      </c>
      <c r="I817" s="47">
        <f t="shared" si="87"/>
        <v>0</v>
      </c>
      <c r="J817" s="22"/>
      <c r="K817" s="16"/>
    </row>
    <row r="818" spans="1:11" x14ac:dyDescent="0.2">
      <c r="A818" s="67" t="s">
        <v>161</v>
      </c>
      <c r="B818" s="48" t="s">
        <v>46</v>
      </c>
      <c r="C818" s="46">
        <v>2</v>
      </c>
      <c r="D818" s="46"/>
      <c r="E818" s="46">
        <f>C818*D818</f>
        <v>0</v>
      </c>
      <c r="F818" s="48"/>
      <c r="G818" s="46"/>
      <c r="H818" s="46"/>
      <c r="I818" s="47">
        <f t="shared" si="87"/>
        <v>0</v>
      </c>
      <c r="J818" s="22"/>
      <c r="K818" s="16"/>
    </row>
    <row r="819" spans="1:11" x14ac:dyDescent="0.2">
      <c r="A819" s="67" t="s">
        <v>283</v>
      </c>
      <c r="B819" s="48" t="s">
        <v>48</v>
      </c>
      <c r="C819" s="46">
        <v>6</v>
      </c>
      <c r="D819" s="46"/>
      <c r="E819" s="46"/>
      <c r="F819" s="68"/>
      <c r="G819" s="46"/>
      <c r="H819" s="46">
        <f>C819*G819</f>
        <v>0</v>
      </c>
      <c r="I819" s="47">
        <f t="shared" si="87"/>
        <v>0</v>
      </c>
      <c r="J819" s="22"/>
      <c r="K819" s="16"/>
    </row>
    <row r="820" spans="1:11" x14ac:dyDescent="0.2">
      <c r="A820" s="67" t="s">
        <v>167</v>
      </c>
      <c r="B820" s="48" t="s">
        <v>46</v>
      </c>
      <c r="C820" s="46">
        <v>1</v>
      </c>
      <c r="D820" s="46"/>
      <c r="E820" s="46">
        <f>C820*D820</f>
        <v>0</v>
      </c>
      <c r="F820" s="48"/>
      <c r="G820" s="46"/>
      <c r="H820" s="46"/>
      <c r="I820" s="47">
        <f t="shared" si="87"/>
        <v>0</v>
      </c>
      <c r="J820" s="22"/>
      <c r="K820" s="16"/>
    </row>
    <row r="821" spans="1:11" x14ac:dyDescent="0.2">
      <c r="A821" s="67" t="s">
        <v>274</v>
      </c>
      <c r="B821" s="48" t="s">
        <v>46</v>
      </c>
      <c r="C821" s="46">
        <v>1</v>
      </c>
      <c r="D821" s="46"/>
      <c r="E821" s="46">
        <f>C821*D821</f>
        <v>0</v>
      </c>
      <c r="F821" s="48"/>
      <c r="G821" s="46"/>
      <c r="H821" s="46"/>
      <c r="I821" s="47">
        <f t="shared" si="87"/>
        <v>0</v>
      </c>
      <c r="J821" s="22"/>
      <c r="K821" s="16"/>
    </row>
    <row r="822" spans="1:11" x14ac:dyDescent="0.2">
      <c r="A822" s="67" t="s">
        <v>72</v>
      </c>
      <c r="B822" s="48" t="s">
        <v>46</v>
      </c>
      <c r="C822" s="46">
        <v>2</v>
      </c>
      <c r="D822" s="46"/>
      <c r="E822" s="46"/>
      <c r="F822" s="48"/>
      <c r="G822" s="46"/>
      <c r="H822" s="46">
        <f t="shared" ref="H822:H828" si="88">C822*G822</f>
        <v>0</v>
      </c>
      <c r="I822" s="47">
        <f>E822+H822</f>
        <v>0</v>
      </c>
      <c r="J822" s="22"/>
      <c r="K822" s="16"/>
    </row>
    <row r="823" spans="1:11" x14ac:dyDescent="0.2">
      <c r="A823" s="67" t="s">
        <v>168</v>
      </c>
      <c r="B823" s="48" t="s">
        <v>46</v>
      </c>
      <c r="C823" s="46">
        <v>1</v>
      </c>
      <c r="D823" s="46"/>
      <c r="E823" s="46">
        <f>C823*D823</f>
        <v>0</v>
      </c>
      <c r="F823" s="48"/>
      <c r="G823" s="46"/>
      <c r="H823" s="46">
        <f t="shared" si="88"/>
        <v>0</v>
      </c>
      <c r="I823" s="47">
        <f t="shared" si="87"/>
        <v>0</v>
      </c>
      <c r="J823" s="22"/>
      <c r="K823" s="16"/>
    </row>
    <row r="824" spans="1:11" x14ac:dyDescent="0.2">
      <c r="A824" s="67" t="s">
        <v>169</v>
      </c>
      <c r="B824" s="48" t="s">
        <v>46</v>
      </c>
      <c r="C824" s="46">
        <v>1</v>
      </c>
      <c r="D824" s="46"/>
      <c r="E824" s="46">
        <f>C824*D824</f>
        <v>0</v>
      </c>
      <c r="F824" s="48"/>
      <c r="G824" s="46"/>
      <c r="H824" s="46">
        <f t="shared" si="88"/>
        <v>0</v>
      </c>
      <c r="I824" s="47">
        <f t="shared" si="87"/>
        <v>0</v>
      </c>
      <c r="J824" s="22"/>
      <c r="K824" s="16"/>
    </row>
    <row r="825" spans="1:11" x14ac:dyDescent="0.2">
      <c r="A825" s="77" t="s">
        <v>198</v>
      </c>
      <c r="B825" s="48" t="s">
        <v>46</v>
      </c>
      <c r="C825" s="46">
        <v>2</v>
      </c>
      <c r="D825" s="46"/>
      <c r="E825" s="46"/>
      <c r="F825" s="48"/>
      <c r="G825" s="46"/>
      <c r="H825" s="46">
        <f t="shared" si="88"/>
        <v>0</v>
      </c>
      <c r="I825" s="47">
        <f t="shared" si="87"/>
        <v>0</v>
      </c>
      <c r="J825" s="22"/>
      <c r="K825" s="16"/>
    </row>
    <row r="826" spans="1:11" x14ac:dyDescent="0.2">
      <c r="A826" s="67" t="s">
        <v>73</v>
      </c>
      <c r="B826" s="48" t="s">
        <v>46</v>
      </c>
      <c r="C826" s="46">
        <v>1</v>
      </c>
      <c r="D826" s="46"/>
      <c r="E826" s="46">
        <f>C826*D826</f>
        <v>0</v>
      </c>
      <c r="F826" s="49"/>
      <c r="G826" s="50"/>
      <c r="H826" s="46">
        <f t="shared" si="88"/>
        <v>0</v>
      </c>
      <c r="I826" s="47">
        <f t="shared" si="87"/>
        <v>0</v>
      </c>
      <c r="J826" s="22"/>
      <c r="K826" s="16"/>
    </row>
    <row r="827" spans="1:11" x14ac:dyDescent="0.2">
      <c r="A827" s="67" t="s">
        <v>292</v>
      </c>
      <c r="B827" s="48" t="s">
        <v>46</v>
      </c>
      <c r="C827" s="46">
        <v>3</v>
      </c>
      <c r="D827" s="46"/>
      <c r="E827" s="46">
        <f>C827*D827</f>
        <v>0</v>
      </c>
      <c r="F827" s="49"/>
      <c r="G827" s="50"/>
      <c r="H827" s="46">
        <f t="shared" si="88"/>
        <v>0</v>
      </c>
      <c r="I827" s="47">
        <f t="shared" si="87"/>
        <v>0</v>
      </c>
      <c r="J827" s="22"/>
      <c r="K827" s="16"/>
    </row>
    <row r="828" spans="1:11" x14ac:dyDescent="0.2">
      <c r="A828" s="67" t="s">
        <v>291</v>
      </c>
      <c r="B828" s="48" t="s">
        <v>46</v>
      </c>
      <c r="C828" s="46">
        <v>2</v>
      </c>
      <c r="D828" s="46"/>
      <c r="E828" s="46">
        <f>C828*D828</f>
        <v>0</v>
      </c>
      <c r="F828" s="49"/>
      <c r="G828" s="50"/>
      <c r="H828" s="46">
        <f t="shared" si="88"/>
        <v>0</v>
      </c>
      <c r="I828" s="47">
        <f t="shared" si="87"/>
        <v>0</v>
      </c>
      <c r="J828" s="22"/>
      <c r="K828" s="16"/>
    </row>
    <row r="829" spans="1:11" x14ac:dyDescent="0.2">
      <c r="A829" s="67" t="s">
        <v>44</v>
      </c>
      <c r="B829" s="48" t="s">
        <v>43</v>
      </c>
      <c r="C829" s="46">
        <v>1</v>
      </c>
      <c r="D829" s="46"/>
      <c r="E829" s="46">
        <f>C829*D829</f>
        <v>0</v>
      </c>
      <c r="F829" s="48"/>
      <c r="G829" s="46"/>
      <c r="H829" s="46"/>
      <c r="I829" s="47">
        <f t="shared" si="87"/>
        <v>0</v>
      </c>
      <c r="J829" s="22"/>
      <c r="K829" s="16"/>
    </row>
    <row r="830" spans="1:11" x14ac:dyDescent="0.2">
      <c r="A830" s="67" t="s">
        <v>77</v>
      </c>
      <c r="B830" s="48" t="s">
        <v>48</v>
      </c>
      <c r="C830" s="46">
        <v>3</v>
      </c>
      <c r="D830" s="46"/>
      <c r="E830" s="46"/>
      <c r="F830" s="68"/>
      <c r="G830" s="46"/>
      <c r="H830" s="46">
        <f>C830*G830</f>
        <v>0</v>
      </c>
      <c r="I830" s="47">
        <f t="shared" si="87"/>
        <v>0</v>
      </c>
      <c r="J830" s="22"/>
      <c r="K830" s="16"/>
    </row>
    <row r="831" spans="1:11" ht="15" x14ac:dyDescent="0.25">
      <c r="A831" s="55" t="s">
        <v>63</v>
      </c>
      <c r="B831" s="56"/>
      <c r="C831" s="57"/>
      <c r="D831" s="57"/>
      <c r="E831" s="57">
        <f>SUM(E816:E830)</f>
        <v>0</v>
      </c>
      <c r="F831" s="56"/>
      <c r="G831" s="57"/>
      <c r="H831" s="57">
        <f>SUM(H816:H830)</f>
        <v>0</v>
      </c>
      <c r="I831" s="58">
        <f>SUM(I816:I830)</f>
        <v>0</v>
      </c>
      <c r="J831" s="22"/>
      <c r="K831" s="16"/>
    </row>
    <row r="832" spans="1:11" x14ac:dyDescent="0.2">
      <c r="A832" s="67"/>
      <c r="B832" s="48"/>
      <c r="C832" s="46"/>
      <c r="D832" s="46"/>
      <c r="E832" s="46"/>
      <c r="F832" s="48"/>
      <c r="G832" s="46"/>
      <c r="H832" s="46"/>
      <c r="I832" s="47"/>
      <c r="J832" s="22"/>
      <c r="K832" s="16"/>
    </row>
    <row r="833" spans="1:11" ht="15" x14ac:dyDescent="0.25">
      <c r="A833" s="55" t="s">
        <v>11</v>
      </c>
      <c r="B833" s="56"/>
      <c r="C833" s="57"/>
      <c r="D833" s="57"/>
      <c r="E833" s="57"/>
      <c r="F833" s="56"/>
      <c r="G833" s="57"/>
      <c r="H833" s="57"/>
      <c r="I833" s="58"/>
      <c r="J833" s="22"/>
      <c r="K833" s="16"/>
    </row>
    <row r="834" spans="1:11" x14ac:dyDescent="0.2">
      <c r="A834" s="67" t="s">
        <v>163</v>
      </c>
      <c r="B834" s="48" t="s">
        <v>64</v>
      </c>
      <c r="C834" s="46">
        <v>128</v>
      </c>
      <c r="D834" s="46"/>
      <c r="E834" s="46">
        <f>C834*D834</f>
        <v>0</v>
      </c>
      <c r="F834" s="46"/>
      <c r="G834" s="46"/>
      <c r="H834" s="46"/>
      <c r="I834" s="47">
        <f>E834+H834</f>
        <v>0</v>
      </c>
      <c r="J834" s="22"/>
      <c r="K834" s="16"/>
    </row>
    <row r="835" spans="1:11" x14ac:dyDescent="0.2">
      <c r="A835" s="67" t="s">
        <v>164</v>
      </c>
      <c r="B835" s="48" t="s">
        <v>46</v>
      </c>
      <c r="C835" s="46">
        <v>2</v>
      </c>
      <c r="D835" s="46"/>
      <c r="E835" s="46">
        <f>C835*D835</f>
        <v>0</v>
      </c>
      <c r="F835" s="78"/>
      <c r="G835" s="46"/>
      <c r="H835" s="46">
        <f>C835*G835</f>
        <v>0</v>
      </c>
      <c r="I835" s="47">
        <f>E835+H835</f>
        <v>0</v>
      </c>
      <c r="J835" s="22"/>
      <c r="K835" s="16"/>
    </row>
    <row r="836" spans="1:11" x14ac:dyDescent="0.2">
      <c r="A836" s="67" t="s">
        <v>75</v>
      </c>
      <c r="B836" s="48" t="s">
        <v>64</v>
      </c>
      <c r="C836" s="46">
        <v>114</v>
      </c>
      <c r="D836" s="46"/>
      <c r="E836" s="46"/>
      <c r="F836" s="48"/>
      <c r="G836" s="46"/>
      <c r="H836" s="46">
        <f>C836*G836</f>
        <v>0</v>
      </c>
      <c r="I836" s="47">
        <f>E836+H836</f>
        <v>0</v>
      </c>
      <c r="J836" s="22"/>
      <c r="K836" s="16"/>
    </row>
    <row r="837" spans="1:11" x14ac:dyDescent="0.2">
      <c r="A837" s="67" t="s">
        <v>165</v>
      </c>
      <c r="B837" s="48" t="s">
        <v>46</v>
      </c>
      <c r="C837" s="46">
        <v>16</v>
      </c>
      <c r="D837" s="46"/>
      <c r="E837" s="46"/>
      <c r="F837" s="48"/>
      <c r="G837" s="46"/>
      <c r="H837" s="46">
        <f>C837*G837</f>
        <v>0</v>
      </c>
      <c r="I837" s="47">
        <f>E837+H837</f>
        <v>0</v>
      </c>
      <c r="J837" s="22"/>
      <c r="K837" s="16"/>
    </row>
    <row r="838" spans="1:11" x14ac:dyDescent="0.2">
      <c r="A838" s="67" t="s">
        <v>44</v>
      </c>
      <c r="B838" s="48" t="s">
        <v>43</v>
      </c>
      <c r="C838" s="46">
        <v>1</v>
      </c>
      <c r="D838" s="46"/>
      <c r="E838" s="46">
        <f>C838*D838</f>
        <v>0</v>
      </c>
      <c r="F838" s="48"/>
      <c r="G838" s="46"/>
      <c r="H838" s="46"/>
      <c r="I838" s="47">
        <f>E838+H838</f>
        <v>0</v>
      </c>
      <c r="J838" s="22"/>
      <c r="K838" s="16"/>
    </row>
    <row r="839" spans="1:11" ht="15" x14ac:dyDescent="0.25">
      <c r="A839" s="55" t="s">
        <v>68</v>
      </c>
      <c r="B839" s="56"/>
      <c r="C839" s="57"/>
      <c r="D839" s="57"/>
      <c r="E839" s="57">
        <f>SUM(E834:E838)</f>
        <v>0</v>
      </c>
      <c r="F839" s="56"/>
      <c r="G839" s="57"/>
      <c r="H839" s="57">
        <f>SUM(H834:H838)</f>
        <v>0</v>
      </c>
      <c r="I839" s="58">
        <f>SUM(I834:I838)</f>
        <v>0</v>
      </c>
      <c r="J839" s="22"/>
      <c r="K839" s="16"/>
    </row>
    <row r="840" spans="1:11" ht="15" x14ac:dyDescent="0.25">
      <c r="A840" s="55" t="s">
        <v>179</v>
      </c>
      <c r="B840" s="56"/>
      <c r="C840" s="57"/>
      <c r="D840" s="57"/>
      <c r="E840" s="57"/>
      <c r="F840" s="56"/>
      <c r="G840" s="57"/>
      <c r="H840" s="57"/>
      <c r="I840" s="58"/>
      <c r="J840" s="22"/>
      <c r="K840" s="16"/>
    </row>
    <row r="841" spans="1:11" ht="15" x14ac:dyDescent="0.25">
      <c r="A841" s="55" t="s">
        <v>10</v>
      </c>
      <c r="B841" s="56"/>
      <c r="C841" s="57"/>
      <c r="D841" s="57"/>
      <c r="E841" s="57"/>
      <c r="F841" s="56"/>
      <c r="G841" s="57"/>
      <c r="H841" s="57"/>
      <c r="I841" s="58"/>
      <c r="J841" s="22"/>
      <c r="K841" s="16"/>
    </row>
    <row r="842" spans="1:11" x14ac:dyDescent="0.2">
      <c r="A842" s="59" t="s">
        <v>8</v>
      </c>
      <c r="B842" s="60" t="s">
        <v>34</v>
      </c>
      <c r="C842" s="61" t="s">
        <v>35</v>
      </c>
      <c r="D842" s="61" t="s">
        <v>36</v>
      </c>
      <c r="E842" s="61" t="s">
        <v>37</v>
      </c>
      <c r="F842" s="60" t="s">
        <v>38</v>
      </c>
      <c r="G842" s="61" t="s">
        <v>39</v>
      </c>
      <c r="H842" s="61" t="s">
        <v>40</v>
      </c>
      <c r="I842" s="62" t="s">
        <v>41</v>
      </c>
      <c r="J842" s="22"/>
      <c r="K842" s="16"/>
    </row>
    <row r="843" spans="1:11" x14ac:dyDescent="0.2">
      <c r="A843" s="67" t="s">
        <v>180</v>
      </c>
      <c r="B843" s="48" t="s">
        <v>46</v>
      </c>
      <c r="C843" s="46">
        <v>3</v>
      </c>
      <c r="D843" s="46"/>
      <c r="E843" s="46">
        <f>C843*D843</f>
        <v>0</v>
      </c>
      <c r="F843" s="49"/>
      <c r="G843" s="50"/>
      <c r="H843" s="46">
        <f>C843*G843</f>
        <v>0</v>
      </c>
      <c r="I843" s="47">
        <f>E843+H843</f>
        <v>0</v>
      </c>
      <c r="J843" s="22"/>
      <c r="K843" s="16"/>
    </row>
    <row r="844" spans="1:11" x14ac:dyDescent="0.2">
      <c r="A844" s="71" t="s">
        <v>76</v>
      </c>
      <c r="B844" s="48" t="s">
        <v>46</v>
      </c>
      <c r="C844" s="46">
        <v>36</v>
      </c>
      <c r="D844" s="46"/>
      <c r="E844" s="46">
        <f>C844*D844</f>
        <v>0</v>
      </c>
      <c r="F844" s="49"/>
      <c r="G844" s="50"/>
      <c r="H844" s="46">
        <f>C844*G844</f>
        <v>0</v>
      </c>
      <c r="I844" s="47">
        <f>E844+H844</f>
        <v>0</v>
      </c>
      <c r="J844" s="22"/>
      <c r="K844" s="16"/>
    </row>
    <row r="845" spans="1:11" x14ac:dyDescent="0.2">
      <c r="A845" s="71" t="s">
        <v>284</v>
      </c>
      <c r="B845" s="48" t="s">
        <v>46</v>
      </c>
      <c r="C845" s="46">
        <v>72</v>
      </c>
      <c r="D845" s="46"/>
      <c r="E845" s="46">
        <f>C845*D845</f>
        <v>0</v>
      </c>
      <c r="F845" s="49"/>
      <c r="G845" s="50"/>
      <c r="H845" s="46"/>
      <c r="I845" s="47">
        <f>E845+H845</f>
        <v>0</v>
      </c>
      <c r="J845" s="22"/>
      <c r="K845" s="16"/>
    </row>
    <row r="846" spans="1:11" x14ac:dyDescent="0.2">
      <c r="A846" s="67" t="s">
        <v>181</v>
      </c>
      <c r="B846" s="48" t="s">
        <v>48</v>
      </c>
      <c r="C846" s="46">
        <v>6</v>
      </c>
      <c r="D846" s="46"/>
      <c r="E846" s="46"/>
      <c r="F846" s="49"/>
      <c r="G846" s="46"/>
      <c r="H846" s="46">
        <f>C846*G846</f>
        <v>0</v>
      </c>
      <c r="I846" s="47">
        <f>E846+H846</f>
        <v>0</v>
      </c>
      <c r="J846" s="22"/>
      <c r="K846" s="16"/>
    </row>
    <row r="847" spans="1:11" x14ac:dyDescent="0.2">
      <c r="A847" s="67" t="s">
        <v>44</v>
      </c>
      <c r="B847" s="48" t="s">
        <v>43</v>
      </c>
      <c r="C847" s="46">
        <v>1</v>
      </c>
      <c r="D847" s="46"/>
      <c r="E847" s="46">
        <f>C847*D847</f>
        <v>0</v>
      </c>
      <c r="F847" s="48"/>
      <c r="G847" s="46"/>
      <c r="H847" s="46"/>
      <c r="I847" s="47">
        <f>E847+H847</f>
        <v>0</v>
      </c>
      <c r="J847" s="22"/>
      <c r="K847" s="16"/>
    </row>
    <row r="848" spans="1:11" ht="15" x14ac:dyDescent="0.25">
      <c r="A848" s="55" t="s">
        <v>63</v>
      </c>
      <c r="B848" s="56"/>
      <c r="C848" s="57"/>
      <c r="D848" s="57"/>
      <c r="E848" s="57">
        <f>SUM(E843:E847)</f>
        <v>0</v>
      </c>
      <c r="F848" s="56"/>
      <c r="G848" s="57"/>
      <c r="H848" s="57">
        <f>SUM(H843:H847)</f>
        <v>0</v>
      </c>
      <c r="I848" s="58">
        <f>SUM(I843:I847)</f>
        <v>0</v>
      </c>
      <c r="J848" s="22"/>
      <c r="K848" s="16"/>
    </row>
    <row r="849" spans="1:11" x14ac:dyDescent="0.2">
      <c r="A849" s="67"/>
      <c r="B849" s="48"/>
      <c r="C849" s="46"/>
      <c r="D849" s="46"/>
      <c r="E849" s="46"/>
      <c r="F849" s="48"/>
      <c r="G849" s="46"/>
      <c r="H849" s="46"/>
      <c r="I849" s="47"/>
      <c r="J849" s="22"/>
      <c r="K849" s="16"/>
    </row>
    <row r="850" spans="1:11" ht="15" x14ac:dyDescent="0.25">
      <c r="A850" s="55" t="s">
        <v>11</v>
      </c>
      <c r="B850" s="56"/>
      <c r="C850" s="57"/>
      <c r="D850" s="57"/>
      <c r="E850" s="57"/>
      <c r="F850" s="56"/>
      <c r="G850" s="57"/>
      <c r="H850" s="57"/>
      <c r="I850" s="58"/>
      <c r="J850" s="22"/>
      <c r="K850" s="16"/>
    </row>
    <row r="851" spans="1:11" x14ac:dyDescent="0.2">
      <c r="A851" s="41" t="s">
        <v>182</v>
      </c>
      <c r="B851" s="44" t="s">
        <v>64</v>
      </c>
      <c r="C851" s="45">
        <v>938</v>
      </c>
      <c r="D851" s="46"/>
      <c r="E851" s="46">
        <f>C851*D851</f>
        <v>0</v>
      </c>
      <c r="F851" s="49"/>
      <c r="G851" s="50"/>
      <c r="H851" s="46"/>
      <c r="I851" s="47">
        <f>E851+H851</f>
        <v>0</v>
      </c>
      <c r="J851" s="22"/>
      <c r="K851" s="16"/>
    </row>
    <row r="852" spans="1:11" x14ac:dyDescent="0.2">
      <c r="A852" s="71" t="s">
        <v>92</v>
      </c>
      <c r="B852" s="49" t="s">
        <v>64</v>
      </c>
      <c r="C852" s="50">
        <v>914</v>
      </c>
      <c r="D852" s="46"/>
      <c r="E852" s="46"/>
      <c r="F852" s="49"/>
      <c r="G852" s="50"/>
      <c r="H852" s="46">
        <f t="shared" ref="H852:H859" si="89">C852*G852</f>
        <v>0</v>
      </c>
      <c r="I852" s="47">
        <f>E852+H852</f>
        <v>0</v>
      </c>
      <c r="J852" s="22"/>
      <c r="K852" s="16"/>
    </row>
    <row r="853" spans="1:11" x14ac:dyDescent="0.2">
      <c r="A853" s="71" t="s">
        <v>94</v>
      </c>
      <c r="B853" s="49" t="s">
        <v>46</v>
      </c>
      <c r="C853" s="46">
        <v>6</v>
      </c>
      <c r="D853" s="46"/>
      <c r="E853" s="46"/>
      <c r="F853" s="49"/>
      <c r="G853" s="50"/>
      <c r="H853" s="46">
        <f t="shared" si="89"/>
        <v>0</v>
      </c>
      <c r="I853" s="47">
        <f t="shared" ref="I853:I861" si="90">E853+H853</f>
        <v>0</v>
      </c>
      <c r="J853" s="22"/>
      <c r="K853" s="16"/>
    </row>
    <row r="854" spans="1:11" x14ac:dyDescent="0.2">
      <c r="A854" s="71" t="s">
        <v>95</v>
      </c>
      <c r="B854" s="49" t="s">
        <v>46</v>
      </c>
      <c r="C854" s="46">
        <v>6</v>
      </c>
      <c r="D854" s="46"/>
      <c r="E854" s="46"/>
      <c r="F854" s="49"/>
      <c r="G854" s="50"/>
      <c r="H854" s="46">
        <f t="shared" si="89"/>
        <v>0</v>
      </c>
      <c r="I854" s="47">
        <f t="shared" si="90"/>
        <v>0</v>
      </c>
      <c r="J854" s="22"/>
      <c r="K854" s="16"/>
    </row>
    <row r="855" spans="1:11" x14ac:dyDescent="0.2">
      <c r="A855" s="71" t="s">
        <v>96</v>
      </c>
      <c r="B855" s="48" t="s">
        <v>46</v>
      </c>
      <c r="C855" s="46">
        <v>6</v>
      </c>
      <c r="D855" s="46"/>
      <c r="E855" s="46"/>
      <c r="F855" s="49"/>
      <c r="G855" s="50"/>
      <c r="H855" s="46">
        <f t="shared" si="89"/>
        <v>0</v>
      </c>
      <c r="I855" s="47">
        <f t="shared" si="90"/>
        <v>0</v>
      </c>
      <c r="J855" s="22"/>
      <c r="K855" s="16"/>
    </row>
    <row r="856" spans="1:11" x14ac:dyDescent="0.2">
      <c r="A856" s="71" t="s">
        <v>97</v>
      </c>
      <c r="B856" s="48" t="s">
        <v>46</v>
      </c>
      <c r="C856" s="46">
        <v>66</v>
      </c>
      <c r="D856" s="46"/>
      <c r="E856" s="46"/>
      <c r="F856" s="49"/>
      <c r="G856" s="50"/>
      <c r="H856" s="46">
        <f t="shared" si="89"/>
        <v>0</v>
      </c>
      <c r="I856" s="47">
        <f t="shared" si="90"/>
        <v>0</v>
      </c>
      <c r="J856" s="22"/>
      <c r="K856" s="16"/>
    </row>
    <row r="857" spans="1:11" x14ac:dyDescent="0.2">
      <c r="A857" s="71" t="s">
        <v>98</v>
      </c>
      <c r="B857" s="49" t="s">
        <v>46</v>
      </c>
      <c r="C857" s="46">
        <v>3</v>
      </c>
      <c r="D857" s="46"/>
      <c r="E857" s="46"/>
      <c r="F857" s="49"/>
      <c r="G857" s="50"/>
      <c r="H857" s="46">
        <f t="shared" si="89"/>
        <v>0</v>
      </c>
      <c r="I857" s="47">
        <f t="shared" si="90"/>
        <v>0</v>
      </c>
      <c r="J857" s="22"/>
      <c r="K857" s="16"/>
    </row>
    <row r="858" spans="1:11" x14ac:dyDescent="0.2">
      <c r="A858" s="71" t="s">
        <v>99</v>
      </c>
      <c r="B858" s="49" t="s">
        <v>46</v>
      </c>
      <c r="C858" s="46">
        <v>1</v>
      </c>
      <c r="D858" s="46"/>
      <c r="E858" s="46"/>
      <c r="F858" s="49"/>
      <c r="G858" s="50"/>
      <c r="H858" s="46">
        <f t="shared" si="89"/>
        <v>0</v>
      </c>
      <c r="I858" s="47">
        <f t="shared" si="90"/>
        <v>0</v>
      </c>
      <c r="J858" s="22"/>
      <c r="K858" s="16"/>
    </row>
    <row r="859" spans="1:11" x14ac:dyDescent="0.2">
      <c r="A859" s="67" t="s">
        <v>183</v>
      </c>
      <c r="B859" s="48" t="s">
        <v>64</v>
      </c>
      <c r="C859" s="46">
        <v>573</v>
      </c>
      <c r="D859" s="46"/>
      <c r="E859" s="46">
        <f>C859*D859</f>
        <v>0</v>
      </c>
      <c r="F859" s="48"/>
      <c r="G859" s="46"/>
      <c r="H859" s="46">
        <f t="shared" si="89"/>
        <v>0</v>
      </c>
      <c r="I859" s="47">
        <f t="shared" si="90"/>
        <v>0</v>
      </c>
      <c r="J859" s="22"/>
      <c r="K859" s="16"/>
    </row>
    <row r="860" spans="1:11" x14ac:dyDescent="0.2">
      <c r="A860" s="67" t="s">
        <v>184</v>
      </c>
      <c r="B860" s="48" t="s">
        <v>46</v>
      </c>
      <c r="C860" s="46">
        <v>12</v>
      </c>
      <c r="D860" s="46"/>
      <c r="E860" s="46">
        <f>C860*D860</f>
        <v>0</v>
      </c>
      <c r="F860" s="48"/>
      <c r="G860" s="46"/>
      <c r="H860" s="46"/>
      <c r="I860" s="47">
        <f t="shared" si="90"/>
        <v>0</v>
      </c>
      <c r="J860" s="22"/>
      <c r="K860" s="16"/>
    </row>
    <row r="861" spans="1:11" x14ac:dyDescent="0.2">
      <c r="A861" s="67" t="s">
        <v>185</v>
      </c>
      <c r="B861" s="48" t="s">
        <v>64</v>
      </c>
      <c r="C861" s="46">
        <v>341</v>
      </c>
      <c r="D861" s="46"/>
      <c r="E861" s="46">
        <f t="shared" ref="E861:E862" si="91">C861*D861</f>
        <v>0</v>
      </c>
      <c r="F861" s="49"/>
      <c r="G861" s="50"/>
      <c r="H861" s="46">
        <f>C861*G861</f>
        <v>0</v>
      </c>
      <c r="I861" s="47">
        <f t="shared" si="90"/>
        <v>0</v>
      </c>
      <c r="J861" s="22"/>
      <c r="K861" s="16"/>
    </row>
    <row r="862" spans="1:11" x14ac:dyDescent="0.2">
      <c r="A862" s="67" t="s">
        <v>186</v>
      </c>
      <c r="B862" s="48" t="s">
        <v>64</v>
      </c>
      <c r="C862" s="46">
        <v>46</v>
      </c>
      <c r="D862" s="46"/>
      <c r="E862" s="46">
        <f t="shared" si="91"/>
        <v>0</v>
      </c>
      <c r="F862" s="48"/>
      <c r="G862" s="46"/>
      <c r="H862" s="46">
        <f>C862*G862</f>
        <v>0</v>
      </c>
      <c r="I862" s="47">
        <f>E862+H862</f>
        <v>0</v>
      </c>
      <c r="J862" s="22"/>
      <c r="K862" s="16"/>
    </row>
    <row r="863" spans="1:11" x14ac:dyDescent="0.2">
      <c r="A863" s="67" t="s">
        <v>44</v>
      </c>
      <c r="B863" s="48" t="s">
        <v>43</v>
      </c>
      <c r="C863" s="46">
        <v>1</v>
      </c>
      <c r="D863" s="46"/>
      <c r="E863" s="46">
        <f>C863*D863</f>
        <v>0</v>
      </c>
      <c r="F863" s="48"/>
      <c r="G863" s="46"/>
      <c r="H863" s="46"/>
      <c r="I863" s="47">
        <f>E863+H863</f>
        <v>0</v>
      </c>
      <c r="J863" s="22"/>
      <c r="K863" s="16"/>
    </row>
    <row r="864" spans="1:11" ht="15" x14ac:dyDescent="0.25">
      <c r="A864" s="55" t="s">
        <v>68</v>
      </c>
      <c r="B864" s="56"/>
      <c r="C864" s="57"/>
      <c r="D864" s="57"/>
      <c r="E864" s="57">
        <f>SUM(E851:E863)</f>
        <v>0</v>
      </c>
      <c r="F864" s="56"/>
      <c r="G864" s="57"/>
      <c r="H864" s="57">
        <f>SUM(H851:H863)</f>
        <v>0</v>
      </c>
      <c r="I864" s="58">
        <f>SUM(I851:I863)</f>
        <v>0</v>
      </c>
      <c r="J864" s="22"/>
      <c r="K864" s="16"/>
    </row>
    <row r="865" spans="1:11" ht="15" x14ac:dyDescent="0.25">
      <c r="A865" s="55" t="s">
        <v>200</v>
      </c>
      <c r="B865" s="56"/>
      <c r="C865" s="57"/>
      <c r="D865" s="57"/>
      <c r="E865" s="57"/>
      <c r="F865" s="56"/>
      <c r="G865" s="57"/>
      <c r="H865" s="57"/>
      <c r="I865" s="58"/>
      <c r="J865" s="22"/>
      <c r="K865" s="16"/>
    </row>
    <row r="866" spans="1:11" ht="15" x14ac:dyDescent="0.25">
      <c r="A866" s="55" t="s">
        <v>10</v>
      </c>
      <c r="B866" s="56"/>
      <c r="C866" s="57"/>
      <c r="D866" s="57"/>
      <c r="E866" s="57"/>
      <c r="F866" s="56"/>
      <c r="G866" s="57"/>
      <c r="H866" s="57"/>
      <c r="I866" s="58"/>
      <c r="J866" s="22"/>
      <c r="K866" s="16"/>
    </row>
    <row r="867" spans="1:11" x14ac:dyDescent="0.2">
      <c r="A867" s="59" t="s">
        <v>8</v>
      </c>
      <c r="B867" s="60" t="s">
        <v>34</v>
      </c>
      <c r="C867" s="61" t="s">
        <v>35</v>
      </c>
      <c r="D867" s="61" t="s">
        <v>36</v>
      </c>
      <c r="E867" s="61" t="s">
        <v>37</v>
      </c>
      <c r="F867" s="60" t="s">
        <v>38</v>
      </c>
      <c r="G867" s="61" t="s">
        <v>39</v>
      </c>
      <c r="H867" s="61" t="s">
        <v>40</v>
      </c>
      <c r="I867" s="62" t="s">
        <v>41</v>
      </c>
      <c r="J867" s="22"/>
      <c r="K867" s="16"/>
    </row>
    <row r="868" spans="1:11" x14ac:dyDescent="0.2">
      <c r="A868" s="67" t="s">
        <v>287</v>
      </c>
      <c r="B868" s="48" t="s">
        <v>48</v>
      </c>
      <c r="C868" s="46">
        <v>18</v>
      </c>
      <c r="D868" s="46"/>
      <c r="E868" s="46"/>
      <c r="F868" s="49"/>
      <c r="G868" s="50"/>
      <c r="H868" s="46">
        <f>C868*G868</f>
        <v>0</v>
      </c>
      <c r="I868" s="47">
        <f>E868+H868</f>
        <v>0</v>
      </c>
      <c r="J868" s="22"/>
      <c r="K868" s="16"/>
    </row>
    <row r="869" spans="1:11" ht="15" x14ac:dyDescent="0.25">
      <c r="A869" s="55" t="s">
        <v>63</v>
      </c>
      <c r="B869" s="56"/>
      <c r="C869" s="57"/>
      <c r="D869" s="57"/>
      <c r="E869" s="57"/>
      <c r="F869" s="56"/>
      <c r="G869" s="57"/>
      <c r="H869" s="57">
        <f>SUM(H868:H868)</f>
        <v>0</v>
      </c>
      <c r="I869" s="58">
        <f>SUM(I868:I868)</f>
        <v>0</v>
      </c>
      <c r="J869" s="22"/>
      <c r="K869" s="16"/>
    </row>
    <row r="870" spans="1:11" x14ac:dyDescent="0.2">
      <c r="A870" s="67"/>
      <c r="B870" s="48"/>
      <c r="C870" s="46"/>
      <c r="D870" s="46"/>
      <c r="E870" s="46"/>
      <c r="F870" s="48"/>
      <c r="G870" s="46"/>
      <c r="H870" s="46"/>
      <c r="I870" s="47"/>
      <c r="J870" s="22"/>
      <c r="K870" s="16"/>
    </row>
    <row r="871" spans="1:11" ht="15" x14ac:dyDescent="0.25">
      <c r="A871" s="55" t="s">
        <v>11</v>
      </c>
      <c r="B871" s="56"/>
      <c r="C871" s="57"/>
      <c r="D871" s="57"/>
      <c r="E871" s="57"/>
      <c r="F871" s="56"/>
      <c r="G871" s="57"/>
      <c r="H871" s="57"/>
      <c r="I871" s="58"/>
      <c r="J871" s="22"/>
      <c r="K871" s="16"/>
    </row>
    <row r="872" spans="1:11" x14ac:dyDescent="0.2">
      <c r="A872" s="59" t="s">
        <v>8</v>
      </c>
      <c r="B872" s="60" t="s">
        <v>34</v>
      </c>
      <c r="C872" s="61" t="s">
        <v>35</v>
      </c>
      <c r="D872" s="61" t="s">
        <v>36</v>
      </c>
      <c r="E872" s="61" t="s">
        <v>37</v>
      </c>
      <c r="F872" s="60" t="s">
        <v>38</v>
      </c>
      <c r="G872" s="61" t="s">
        <v>39</v>
      </c>
      <c r="H872" s="61" t="s">
        <v>40</v>
      </c>
      <c r="I872" s="62" t="s">
        <v>41</v>
      </c>
      <c r="J872" s="22"/>
      <c r="K872" s="16"/>
    </row>
    <row r="873" spans="1:11" x14ac:dyDescent="0.2">
      <c r="A873" s="41" t="s">
        <v>245</v>
      </c>
      <c r="B873" s="79" t="s">
        <v>244</v>
      </c>
      <c r="C873" s="80">
        <v>1.87</v>
      </c>
      <c r="D873" s="81"/>
      <c r="E873" s="81"/>
      <c r="F873" s="79"/>
      <c r="G873" s="81"/>
      <c r="H873" s="46">
        <f t="shared" ref="H873:H878" si="92">C873*G873</f>
        <v>0</v>
      </c>
      <c r="I873" s="47">
        <f t="shared" ref="I873:I878" si="93">E873+H873</f>
        <v>0</v>
      </c>
      <c r="J873" s="22"/>
      <c r="K873" s="16"/>
    </row>
    <row r="874" spans="1:11" x14ac:dyDescent="0.2">
      <c r="A874" s="41" t="s">
        <v>221</v>
      </c>
      <c r="B874" s="79" t="s">
        <v>222</v>
      </c>
      <c r="C874" s="80">
        <v>1.57</v>
      </c>
      <c r="D874" s="81"/>
      <c r="E874" s="81"/>
      <c r="F874" s="79"/>
      <c r="G874" s="81"/>
      <c r="H874" s="46">
        <f t="shared" si="92"/>
        <v>0</v>
      </c>
      <c r="I874" s="47">
        <f t="shared" si="93"/>
        <v>0</v>
      </c>
      <c r="J874" s="22"/>
      <c r="K874" s="16"/>
    </row>
    <row r="875" spans="1:11" x14ac:dyDescent="0.2">
      <c r="A875" s="41" t="s">
        <v>223</v>
      </c>
      <c r="B875" s="79" t="s">
        <v>222</v>
      </c>
      <c r="C875" s="80">
        <v>2.56</v>
      </c>
      <c r="D875" s="81"/>
      <c r="E875" s="81"/>
      <c r="F875" s="79"/>
      <c r="G875" s="81"/>
      <c r="H875" s="46">
        <f t="shared" si="92"/>
        <v>0</v>
      </c>
      <c r="I875" s="47">
        <f t="shared" si="93"/>
        <v>0</v>
      </c>
      <c r="J875" s="22"/>
      <c r="K875" s="16"/>
    </row>
    <row r="876" spans="1:11" x14ac:dyDescent="0.2">
      <c r="A876" s="82" t="s">
        <v>224</v>
      </c>
      <c r="B876" s="79" t="s">
        <v>222</v>
      </c>
      <c r="C876" s="80">
        <v>2.5</v>
      </c>
      <c r="D876" s="81"/>
      <c r="E876" s="81"/>
      <c r="F876" s="79"/>
      <c r="G876" s="81"/>
      <c r="H876" s="46">
        <f t="shared" si="92"/>
        <v>0</v>
      </c>
      <c r="I876" s="47">
        <f t="shared" si="93"/>
        <v>0</v>
      </c>
      <c r="J876" s="22"/>
      <c r="K876" s="16"/>
    </row>
    <row r="877" spans="1:11" x14ac:dyDescent="0.2">
      <c r="A877" s="82" t="s">
        <v>230</v>
      </c>
      <c r="B877" s="79" t="s">
        <v>222</v>
      </c>
      <c r="C877" s="80">
        <v>25</v>
      </c>
      <c r="D877" s="81"/>
      <c r="E877" s="81"/>
      <c r="F877" s="79"/>
      <c r="G877" s="81"/>
      <c r="H877" s="46">
        <f t="shared" si="92"/>
        <v>0</v>
      </c>
      <c r="I877" s="47">
        <f t="shared" si="93"/>
        <v>0</v>
      </c>
      <c r="J877" s="22"/>
      <c r="K877" s="16"/>
    </row>
    <row r="878" spans="1:11" x14ac:dyDescent="0.2">
      <c r="A878" s="67" t="s">
        <v>220</v>
      </c>
      <c r="B878" s="48" t="s">
        <v>48</v>
      </c>
      <c r="C878" s="46">
        <v>24</v>
      </c>
      <c r="D878" s="46"/>
      <c r="E878" s="46"/>
      <c r="F878" s="68"/>
      <c r="G878" s="83"/>
      <c r="H878" s="46">
        <f t="shared" si="92"/>
        <v>0</v>
      </c>
      <c r="I878" s="47">
        <f t="shared" si="93"/>
        <v>0</v>
      </c>
      <c r="J878" s="22"/>
      <c r="K878" s="16"/>
    </row>
    <row r="879" spans="1:11" ht="15" x14ac:dyDescent="0.25">
      <c r="A879" s="55" t="s">
        <v>68</v>
      </c>
      <c r="B879" s="56"/>
      <c r="C879" s="57"/>
      <c r="D879" s="57"/>
      <c r="E879" s="57"/>
      <c r="F879" s="56"/>
      <c r="G879" s="57"/>
      <c r="H879" s="57">
        <f>SUM(H873:H878)</f>
        <v>0</v>
      </c>
      <c r="I879" s="58">
        <f>SUM(I873:I878)</f>
        <v>0</v>
      </c>
      <c r="J879" s="22"/>
      <c r="K879" s="16"/>
    </row>
    <row r="880" spans="1:11" x14ac:dyDescent="0.2">
      <c r="A880" s="67"/>
      <c r="B880" s="48"/>
      <c r="C880" s="46"/>
      <c r="D880" s="46"/>
      <c r="E880" s="46"/>
      <c r="F880" s="49"/>
      <c r="G880" s="50"/>
      <c r="H880" s="46"/>
      <c r="I880" s="47"/>
      <c r="J880" s="22"/>
      <c r="K880" s="16"/>
    </row>
    <row r="881" spans="1:11" ht="15.75" thickBot="1" x14ac:dyDescent="0.3">
      <c r="A881" s="85" t="s">
        <v>229</v>
      </c>
      <c r="B881" s="86"/>
      <c r="C881" s="87"/>
      <c r="D881" s="87"/>
      <c r="E881" s="87">
        <f>SUM(E5:E879)/2</f>
        <v>0</v>
      </c>
      <c r="F881" s="86"/>
      <c r="G881" s="87"/>
      <c r="H881" s="87">
        <f>SUM(H5:H879)/2</f>
        <v>0</v>
      </c>
      <c r="I881" s="88">
        <f>SUM(I5:I879)/2</f>
        <v>0</v>
      </c>
      <c r="J881" s="22"/>
      <c r="K881" s="16"/>
    </row>
  </sheetData>
  <pageMargins left="0.78740157480314965" right="0.78740157480314965" top="0.98425196850393704" bottom="0.98425196850393704" header="0.51181102362204722" footer="0.51181102362204722"/>
  <pageSetup paperSize="9" scale="81" firstPageNumber="0" orientation="landscape" verticalDpi="300" r:id="rId1"/>
  <headerFooter alignWithMargins="0">
    <oddHeader>&amp;LInvestor: VS-ČR, Věznice Pardubice
Zakázka: Reko CCTV - projekt&amp;RDatum
List: &amp;P/&amp;N</oddHeader>
    <oddFooter>&amp;LVypracoval: Ing. Karel Hlaváč
Dokument: P167-PVV&amp;CPOLOŽKOVÝ VÝKAZ VÝMĚR</oddFooter>
  </headerFooter>
  <rowBreaks count="29" manualBreakCount="29">
    <brk id="44" max="8" man="1"/>
    <brk id="52" max="8" man="1"/>
    <brk id="75" max="8" man="1"/>
    <brk id="100" max="8" man="1"/>
    <brk id="155" max="8" man="1"/>
    <brk id="199" max="8" man="1"/>
    <brk id="236" max="8" man="1"/>
    <brk id="283" max="8" man="1"/>
    <brk id="323" max="8" man="1"/>
    <brk id="359" max="8" man="1"/>
    <brk id="391" max="8" man="1"/>
    <brk id="434" max="8" man="1"/>
    <brk id="471" max="8" man="1"/>
    <brk id="508" max="8" man="1"/>
    <brk id="552" max="8" man="1"/>
    <brk id="587" max="8" man="1"/>
    <brk id="620" max="8" man="1"/>
    <brk id="648" max="8" man="1"/>
    <brk id="52" max="8" man="1"/>
    <brk id="75" max="8" man="1"/>
    <brk id="681" max="8" man="1"/>
    <brk id="700" max="8" man="1"/>
    <brk id="726" max="8" man="1"/>
    <brk id="747" max="8" man="1"/>
    <brk id="772" max="8" man="1"/>
    <brk id="792" max="8" man="1"/>
    <brk id="812" max="8" man="1"/>
    <brk id="839" max="8" man="1"/>
    <brk id="8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 ústředny CCTV</vt:lpstr>
      <vt:lpstr>Rekapitulace kamer a pracovišť</vt:lpstr>
      <vt:lpstr>Výkaz výměr</vt:lpstr>
      <vt:lpstr>'Rekapitulace kamer a pracovišť'!Oblast_tisku</vt:lpstr>
      <vt:lpstr>'Rekapitulace ústředny CCTV'!Oblast_tisku</vt:lpstr>
      <vt:lpstr>'Výkaz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 Hlaváč</cp:lastModifiedBy>
  <cp:lastPrinted>2017-02-23T08:58:58Z</cp:lastPrinted>
  <dcterms:created xsi:type="dcterms:W3CDTF">2017-02-11T19:37:50Z</dcterms:created>
  <dcterms:modified xsi:type="dcterms:W3CDTF">2017-02-26T18:27:28Z</dcterms:modified>
</cp:coreProperties>
</file>