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SO 014" sheetId="1" r:id="rId1"/>
    <sheet name="__VBA__0" sheetId="2" state="hidden" r:id="rId2"/>
    <sheet name="__VBA__1" sheetId="3" state="hidden" r:id="rId3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'SO 014'!#REF!</definedName>
    <definedName name="Excel_BuiltIn_Print_Area_1">#REF!</definedName>
    <definedName name="Excel_BuiltIn_Print_Area_2">#REF!</definedName>
    <definedName name="Excel_BuiltIn_Print_Area_3">'SO 014'!$A$1:$G$20</definedName>
    <definedName name="Excel_BuiltIn_Print_Titles_2">#REF!</definedName>
    <definedName name="Excel_BuiltIn_Print_Titles_3">'SO 014'!$1:$6</definedName>
    <definedName name="HSV">#REF!</definedName>
    <definedName name="HSV0">'SO 014'!#REF!</definedName>
    <definedName name="HZS">#REF!</definedName>
    <definedName name="HZS0">'SO 014'!#REF!</definedName>
    <definedName name="JKSO">#REF!</definedName>
    <definedName name="MJ">#REF!</definedName>
    <definedName name="Mont">#REF!</definedName>
    <definedName name="Montaz0">'SO 014'!#REF!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'SO 014'!#REF!</definedName>
    <definedName name="SloupecCC">'SO 014'!$G$6</definedName>
    <definedName name="SloupecCisloPol">'SO 014'!$B$6</definedName>
    <definedName name="SloupecJC">'SO 014'!$F$6</definedName>
    <definedName name="SloupecMJ">'SO 014'!$D$6</definedName>
    <definedName name="SloupecMnozstvi">'SO 014'!$E$6</definedName>
    <definedName name="SloupecNazPol">'SO 014'!$C$6</definedName>
    <definedName name="SloupecPC">'SO 014'!$A$6</definedName>
    <definedName name="Typ">'SO 014'!#REF!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<sst xmlns="http://schemas.openxmlformats.org/spreadsheetml/2006/main" count="42" uniqueCount="34">
  <si>
    <t>Stavba :</t>
  </si>
  <si>
    <t>VĚZNICE RAPOTICE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</si>
  <si>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</si>
  <si>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</si>
  <si>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</si>
  <si>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</si>
  <si>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</si>
  <si>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</si>
  <si>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</si>
  <si>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</si>
  <si>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</si>
  <si>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</si>
  <si>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</si>
  <si>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 xml:space="preserve">V                                        dne </t>
  </si>
  <si>
    <t>soubor</t>
  </si>
  <si>
    <t>napojení na stávající kabeláž pro prostorový termostat a instalace zásuvky IP55 230V na zeď pro připojení plynového kotle</t>
  </si>
  <si>
    <r>
      <t xml:space="preserve">instalace nového kouřovodu v délce 3,5m nebo připojení na stávající kouřovod </t>
    </r>
    <r>
      <rPr>
        <sz val="8"/>
        <rFont val="Calibri"/>
        <family val="2"/>
      </rPr>
      <t>Ø</t>
    </r>
    <r>
      <rPr>
        <sz val="8"/>
        <rFont val="Arial CE"/>
        <family val="2"/>
      </rPr>
      <t xml:space="preserve">125 pro stávající turbo kotel </t>
    </r>
  </si>
  <si>
    <t>ks</t>
  </si>
  <si>
    <t>práce výše neuvedené, potřebné pro kompletní provedení díla</t>
  </si>
  <si>
    <t>l</t>
  </si>
  <si>
    <r>
      <t xml:space="preserve">montáž kotle a připojení na stávající rozvod ÚT v Cu potrubí </t>
    </r>
    <r>
      <rPr>
        <sz val="8"/>
        <rFont val="Calibri"/>
        <family val="2"/>
      </rPr>
      <t>Ø</t>
    </r>
    <r>
      <rPr>
        <sz val="8"/>
        <rFont val="Arial CE"/>
        <family val="2"/>
      </rPr>
      <t>28mm, včetně nových uzavíracích armatur, tvarovek a mosazného filtru nečistot, cca. 8m potrubí</t>
    </r>
  </si>
  <si>
    <r>
      <t xml:space="preserve">připojení na stávající rozvod  TUV a  plynovodu včetně nových uzavíracích armatur cca. 3m potrubí </t>
    </r>
    <r>
      <rPr>
        <sz val="8"/>
        <rFont val="Calibri"/>
        <family val="2"/>
      </rPr>
      <t>Ø</t>
    </r>
    <r>
      <rPr>
        <sz val="8"/>
        <rFont val="Arial CE"/>
        <family val="2"/>
      </rPr>
      <t xml:space="preserve"> 25 PPR, cca. 3m potrubí</t>
    </r>
  </si>
  <si>
    <t>zprovoznění kotle a topné soustavy, topná zkouška</t>
  </si>
  <si>
    <t>dodávka a aplikace směsi na úpravu topné vody (např. INHIKOR)</t>
  </si>
  <si>
    <t>proplach stávajícího potrubí a 11ks radiátorů</t>
  </si>
  <si>
    <t>nový, plynový (zemní plyn), kondenzační, závěsný kotel 16-20kW, s plynulou regulací výkonu, účinností spalování nejméně 95% a vyšší, s nepřímotopným nerezovým zásobníkem 50-60l, energeticky úsporné oběhové čerpadlo - např. Therm 17 KDZ5.1</t>
  </si>
  <si>
    <t>V                                             dne</t>
  </si>
  <si>
    <t>Vypracoval</t>
  </si>
  <si>
    <t>oprava plynového kotle na SO 014</t>
  </si>
  <si>
    <t>Cena celkem bez DPH</t>
  </si>
  <si>
    <t>Cena celkem s DPH</t>
  </si>
  <si>
    <t>dne</t>
  </si>
  <si>
    <t>dodávka a montáž filtru pro zachycení nečistot před zásobník TUV - plastový filtr 1" s filtrační vložkou a 1" uzávěry, montáž ventilu pro dopouštění vody do topení</t>
  </si>
  <si>
    <r>
      <rPr>
        <sz val="12"/>
        <rFont val="Arial CE"/>
        <family val="0"/>
      </rPr>
      <t>Příloha č. 4</t>
    </r>
    <r>
      <rPr>
        <b/>
        <u val="single"/>
        <sz val="12"/>
        <rFont val="Arial CE"/>
        <family val="2"/>
      </rPr>
      <t xml:space="preserve"> Výkaz výměr - oprava plynového kotle se zásobníkem TUV na SO 014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</si>
</sst>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[$Kč-405];[Red]\-#,##0\ [$Kč-405]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name val="Arial CE"/>
      <family val="0"/>
    </font>
    <font>
      <sz val="8"/>
      <name val="Calibri"/>
      <family val="2"/>
    </font>
    <font>
      <sz val="12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0" fontId="0" fillId="0" borderId="0" xfId="46" applyFont="1" applyFill="1">
      <alignment/>
      <protection/>
    </xf>
    <xf numFmtId="0" fontId="19" fillId="0" borderId="0" xfId="46" applyFont="1" applyFill="1" applyAlignment="1">
      <alignment horizontal="center"/>
      <protection/>
    </xf>
    <xf numFmtId="0" fontId="20" fillId="0" borderId="0" xfId="46" applyFont="1" applyFill="1" applyAlignment="1">
      <alignment horizontal="center"/>
      <protection/>
    </xf>
    <xf numFmtId="0" fontId="20" fillId="0" borderId="0" xfId="46" applyFont="1" applyFill="1" applyAlignment="1">
      <alignment horizontal="right"/>
      <protection/>
    </xf>
    <xf numFmtId="0" fontId="21" fillId="0" borderId="10" xfId="46" applyFont="1" applyFill="1" applyBorder="1">
      <alignment/>
      <protection/>
    </xf>
    <xf numFmtId="0" fontId="0" fillId="0" borderId="10" xfId="46" applyFont="1" applyFill="1" applyBorder="1">
      <alignment/>
      <protection/>
    </xf>
    <xf numFmtId="0" fontId="22" fillId="0" borderId="10" xfId="46" applyFont="1" applyFill="1" applyBorder="1" applyAlignment="1">
      <alignment horizontal="right"/>
      <protection/>
    </xf>
    <xf numFmtId="0" fontId="0" fillId="0" borderId="10" xfId="46" applyFont="1" applyFill="1" applyBorder="1" applyAlignment="1">
      <alignment horizontal="left"/>
      <protection/>
    </xf>
    <xf numFmtId="0" fontId="0" fillId="0" borderId="11" xfId="46" applyFont="1" applyFill="1" applyBorder="1">
      <alignment/>
      <protection/>
    </xf>
    <xf numFmtId="0" fontId="21" fillId="0" borderId="12" xfId="46" applyFont="1" applyFill="1" applyBorder="1">
      <alignment/>
      <protection/>
    </xf>
    <xf numFmtId="0" fontId="0" fillId="0" borderId="12" xfId="46" applyFont="1" applyFill="1" applyBorder="1">
      <alignment/>
      <protection/>
    </xf>
    <xf numFmtId="0" fontId="22" fillId="0" borderId="0" xfId="46" applyFont="1" applyFill="1">
      <alignment/>
      <protection/>
    </xf>
    <xf numFmtId="0" fontId="0" fillId="0" borderId="0" xfId="46" applyFont="1" applyFill="1" applyAlignment="1">
      <alignment horizontal="right"/>
      <protection/>
    </xf>
    <xf numFmtId="0" fontId="0" fillId="0" borderId="0" xfId="46" applyFont="1" applyFill="1" applyAlignment="1">
      <alignment/>
      <protection/>
    </xf>
    <xf numFmtId="0" fontId="0" fillId="0" borderId="0" xfId="46" applyNumberFormat="1" applyFont="1">
      <alignment/>
      <protection/>
    </xf>
    <xf numFmtId="0" fontId="25" fillId="0" borderId="0" xfId="46" applyFont="1">
      <alignment/>
      <protection/>
    </xf>
    <xf numFmtId="0" fontId="0" fillId="0" borderId="13" xfId="46" applyFont="1" applyFill="1" applyBorder="1" applyAlignment="1">
      <alignment horizontal="center"/>
      <protection/>
    </xf>
    <xf numFmtId="4" fontId="0" fillId="0" borderId="13" xfId="46" applyNumberFormat="1" applyFont="1" applyFill="1" applyBorder="1" applyAlignment="1">
      <alignment horizontal="right"/>
      <protection/>
    </xf>
    <xf numFmtId="4" fontId="24" fillId="0" borderId="13" xfId="46" applyNumberFormat="1" applyFont="1" applyFill="1" applyBorder="1">
      <alignment/>
      <protection/>
    </xf>
    <xf numFmtId="3" fontId="0" fillId="0" borderId="0" xfId="46" applyNumberFormat="1" applyFont="1">
      <alignment/>
      <protection/>
    </xf>
    <xf numFmtId="0" fontId="0" fillId="0" borderId="14" xfId="46" applyFont="1" applyFill="1" applyBorder="1" applyAlignment="1">
      <alignment horizontal="center"/>
      <protection/>
    </xf>
    <xf numFmtId="49" fontId="0" fillId="0" borderId="14" xfId="46" applyNumberFormat="1" applyFont="1" applyFill="1" applyBorder="1" applyAlignment="1">
      <alignment horizontal="left"/>
      <protection/>
    </xf>
    <xf numFmtId="0" fontId="26" fillId="0" borderId="14" xfId="46" applyFont="1" applyFill="1" applyBorder="1" applyAlignment="1">
      <alignment wrapText="1"/>
      <protection/>
    </xf>
    <xf numFmtId="49" fontId="26" fillId="0" borderId="14" xfId="46" applyNumberFormat="1" applyFont="1" applyFill="1" applyBorder="1" applyAlignment="1">
      <alignment horizontal="center" shrinkToFit="1"/>
      <protection/>
    </xf>
    <xf numFmtId="4" fontId="26" fillId="0" borderId="14" xfId="46" applyNumberFormat="1" applyFont="1" applyFill="1" applyBorder="1" applyAlignment="1">
      <alignment horizontal="right"/>
      <protection/>
    </xf>
    <xf numFmtId="4" fontId="26" fillId="0" borderId="14" xfId="46" applyNumberFormat="1" applyFont="1" applyFill="1" applyBorder="1">
      <alignment/>
      <protection/>
    </xf>
    <xf numFmtId="165" fontId="28" fillId="18" borderId="13" xfId="46" applyNumberFormat="1" applyFont="1" applyFill="1" applyBorder="1">
      <alignment/>
      <protection/>
    </xf>
    <xf numFmtId="0" fontId="0" fillId="0" borderId="0" xfId="46" applyFont="1" applyBorder="1">
      <alignment/>
      <protection/>
    </xf>
    <xf numFmtId="0" fontId="26" fillId="0" borderId="0" xfId="46" applyFont="1">
      <alignment/>
      <protection/>
    </xf>
    <xf numFmtId="0" fontId="29" fillId="0" borderId="0" xfId="46" applyFont="1" applyAlignment="1">
      <alignment/>
      <protection/>
    </xf>
    <xf numFmtId="0" fontId="30" fillId="0" borderId="0" xfId="46" applyFont="1" applyBorder="1">
      <alignment/>
      <protection/>
    </xf>
    <xf numFmtId="3" fontId="30" fillId="0" borderId="0" xfId="46" applyNumberFormat="1" applyFont="1" applyBorder="1" applyAlignment="1">
      <alignment horizontal="right"/>
      <protection/>
    </xf>
    <xf numFmtId="4" fontId="30" fillId="0" borderId="0" xfId="46" applyNumberFormat="1" applyFont="1" applyBorder="1">
      <alignment/>
      <protection/>
    </xf>
    <xf numFmtId="0" fontId="29" fillId="0" borderId="0" xfId="46" applyFont="1" applyBorder="1" applyAlignment="1">
      <alignment/>
      <protection/>
    </xf>
    <xf numFmtId="0" fontId="0" fillId="0" borderId="0" xfId="46" applyFont="1" applyBorder="1" applyAlignment="1">
      <alignment horizontal="right"/>
      <protection/>
    </xf>
    <xf numFmtId="49" fontId="23" fillId="0" borderId="15" xfId="46" applyNumberFormat="1" applyFont="1" applyFill="1" applyBorder="1">
      <alignment/>
      <protection/>
    </xf>
    <xf numFmtId="0" fontId="23" fillId="0" borderId="16" xfId="46" applyFont="1" applyFill="1" applyBorder="1" applyAlignment="1">
      <alignment horizontal="center"/>
      <protection/>
    </xf>
    <xf numFmtId="0" fontId="23" fillId="0" borderId="16" xfId="46" applyNumberFormat="1" applyFont="1" applyFill="1" applyBorder="1" applyAlignment="1">
      <alignment horizontal="center"/>
      <protection/>
    </xf>
    <xf numFmtId="0" fontId="23" fillId="0" borderId="15" xfId="46" applyFont="1" applyFill="1" applyBorder="1" applyAlignment="1">
      <alignment horizontal="center"/>
      <protection/>
    </xf>
    <xf numFmtId="0" fontId="24" fillId="0" borderId="17" xfId="46" applyFont="1" applyFill="1" applyBorder="1" applyAlignment="1">
      <alignment horizontal="center"/>
      <protection/>
    </xf>
    <xf numFmtId="49" fontId="24" fillId="0" borderId="17" xfId="46" applyNumberFormat="1" applyFont="1" applyFill="1" applyBorder="1" applyAlignment="1">
      <alignment horizontal="left"/>
      <protection/>
    </xf>
    <xf numFmtId="0" fontId="24" fillId="0" borderId="17" xfId="46" applyFont="1" applyFill="1" applyBorder="1">
      <alignment/>
      <protection/>
    </xf>
    <xf numFmtId="0" fontId="0" fillId="0" borderId="17" xfId="46" applyFont="1" applyFill="1" applyBorder="1" applyAlignment="1">
      <alignment horizontal="center"/>
      <protection/>
    </xf>
    <xf numFmtId="0" fontId="0" fillId="0" borderId="17" xfId="46" applyNumberFormat="1" applyFont="1" applyFill="1" applyBorder="1" applyAlignment="1">
      <alignment horizontal="right"/>
      <protection/>
    </xf>
    <xf numFmtId="0" fontId="0" fillId="0" borderId="17" xfId="46" applyNumberFormat="1" applyFont="1" applyFill="1" applyBorder="1">
      <alignment/>
      <protection/>
    </xf>
    <xf numFmtId="49" fontId="26" fillId="0" borderId="17" xfId="46" applyNumberFormat="1" applyFont="1" applyFill="1" applyBorder="1" applyAlignment="1">
      <alignment horizontal="left"/>
      <protection/>
    </xf>
    <xf numFmtId="0" fontId="26" fillId="0" borderId="17" xfId="46" applyFont="1" applyFill="1" applyBorder="1" applyAlignment="1">
      <alignment wrapText="1"/>
      <protection/>
    </xf>
    <xf numFmtId="49" fontId="26" fillId="0" borderId="17" xfId="46" applyNumberFormat="1" applyFont="1" applyFill="1" applyBorder="1" applyAlignment="1">
      <alignment horizontal="center" shrinkToFit="1"/>
      <protection/>
    </xf>
    <xf numFmtId="164" fontId="26" fillId="0" borderId="17" xfId="46" applyNumberFormat="1" applyFont="1" applyFill="1" applyBorder="1" applyAlignment="1">
      <alignment horizontal="right"/>
      <protection/>
    </xf>
    <xf numFmtId="164" fontId="26" fillId="0" borderId="17" xfId="46" applyNumberFormat="1" applyFont="1" applyFill="1" applyBorder="1">
      <alignment/>
      <protection/>
    </xf>
    <xf numFmtId="0" fontId="26" fillId="0" borderId="17" xfId="46" applyFont="1" applyBorder="1" applyAlignment="1">
      <alignment wrapText="1"/>
      <protection/>
    </xf>
    <xf numFmtId="49" fontId="21" fillId="0" borderId="18" xfId="46" applyNumberFormat="1" applyFont="1" applyFill="1" applyBorder="1" applyAlignment="1">
      <alignment horizontal="left"/>
      <protection/>
    </xf>
    <xf numFmtId="0" fontId="0" fillId="0" borderId="19" xfId="46" applyFont="1" applyFill="1" applyBorder="1" applyAlignment="1">
      <alignment horizontal="center"/>
      <protection/>
    </xf>
    <xf numFmtId="0" fontId="21" fillId="0" borderId="17" xfId="46" applyFont="1" applyFill="1" applyBorder="1">
      <alignment/>
      <protection/>
    </xf>
    <xf numFmtId="0" fontId="0" fillId="0" borderId="20" xfId="46" applyFont="1" applyBorder="1">
      <alignment/>
      <protection/>
    </xf>
    <xf numFmtId="0" fontId="0" fillId="0" borderId="21" xfId="46" applyFont="1" applyBorder="1">
      <alignment/>
      <protection/>
    </xf>
    <xf numFmtId="0" fontId="18" fillId="0" borderId="0" xfId="46" applyFont="1" applyBorder="1" applyAlignment="1">
      <alignment horizontal="center"/>
      <protection/>
    </xf>
    <xf numFmtId="0" fontId="18" fillId="0" borderId="0" xfId="46" applyFont="1" applyBorder="1" applyAlignment="1">
      <alignment horizontal="center"/>
      <protection/>
    </xf>
    <xf numFmtId="0" fontId="0" fillId="0" borderId="22" xfId="46" applyFont="1" applyFill="1" applyBorder="1" applyAlignment="1">
      <alignment horizontal="center"/>
      <protection/>
    </xf>
    <xf numFmtId="49" fontId="0" fillId="0" borderId="23" xfId="46" applyNumberFormat="1" applyFont="1" applyFill="1" applyBorder="1" applyAlignment="1">
      <alignment horizontal="center"/>
      <protection/>
    </xf>
    <xf numFmtId="0" fontId="0" fillId="0" borderId="24" xfId="46" applyFont="1" applyFill="1" applyBorder="1" applyAlignment="1">
      <alignment horizontal="center" shrinkToFit="1"/>
      <protection/>
    </xf>
    <xf numFmtId="49" fontId="27" fillId="18" borderId="13" xfId="46" applyNumberFormat="1" applyFont="1" applyFill="1" applyBorder="1" applyAlignment="1">
      <alignment horizontal="left" vertical="center"/>
      <protection/>
    </xf>
    <xf numFmtId="49" fontId="31" fillId="18" borderId="13" xfId="46" applyNumberFormat="1" applyFont="1" applyFill="1" applyBorder="1" applyAlignment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93"/>
  <sheetViews>
    <sheetView showGridLines="0" showZeros="0" tabSelected="1" zoomScale="124" zoomScaleNormal="124" zoomScalePageLayoutView="0" workbookViewId="0" topLeftCell="A1">
      <selection activeCell="N21" sqref="N21"/>
    </sheetView>
  </sheetViews>
  <sheetFormatPr defaultColWidth="9.00390625" defaultRowHeight="12.75"/>
  <cols>
    <col min="1" max="1" width="3.875" style="1" customWidth="1"/>
    <col min="2" max="2" width="11.25390625" style="1" customWidth="1"/>
    <col min="3" max="3" width="65.125" style="1" customWidth="1"/>
    <col min="4" max="4" width="5.625" style="1" customWidth="1"/>
    <col min="5" max="5" width="8.625" style="2" customWidth="1"/>
    <col min="6" max="6" width="9.875" style="1" customWidth="1"/>
    <col min="7" max="7" width="13.875" style="1" customWidth="1"/>
    <col min="8" max="16384" width="9.125" style="1" customWidth="1"/>
  </cols>
  <sheetData>
    <row r="1" spans="1:7" ht="15.75">
      <c r="A1" s="59" t="s">
        <v>33</v>
      </c>
      <c r="B1" s="60"/>
      <c r="C1" s="60"/>
      <c r="D1" s="60"/>
      <c r="E1" s="60"/>
      <c r="F1" s="60"/>
      <c r="G1" s="60"/>
    </row>
    <row r="2" spans="1:7" ht="12.75">
      <c r="A2" s="3"/>
      <c r="B2" s="4"/>
      <c r="C2" s="5"/>
      <c r="D2" s="5"/>
      <c r="E2" s="6"/>
      <c r="F2" s="5"/>
      <c r="G2" s="5"/>
    </row>
    <row r="3" spans="1:7" ht="12.75">
      <c r="A3" s="61" t="s">
        <v>0</v>
      </c>
      <c r="B3" s="61"/>
      <c r="C3" s="7" t="s">
        <v>1</v>
      </c>
      <c r="D3" s="8"/>
      <c r="E3" s="9"/>
      <c r="F3" s="10"/>
      <c r="G3" s="11"/>
    </row>
    <row r="4" spans="1:7" ht="12.75">
      <c r="A4" s="62" t="s">
        <v>2</v>
      </c>
      <c r="B4" s="62"/>
      <c r="C4" s="12" t="s">
        <v>28</v>
      </c>
      <c r="D4" s="13"/>
      <c r="E4" s="63"/>
      <c r="F4" s="63"/>
      <c r="G4" s="63"/>
    </row>
    <row r="5" spans="1:7" ht="12.75">
      <c r="A5" s="14"/>
      <c r="B5" s="3"/>
      <c r="C5" s="3"/>
      <c r="D5" s="3"/>
      <c r="E5" s="15"/>
      <c r="F5" s="3"/>
      <c r="G5" s="16"/>
    </row>
    <row r="6" spans="1:7" ht="12.75">
      <c r="A6" s="38" t="s">
        <v>3</v>
      </c>
      <c r="B6" s="39" t="s">
        <v>4</v>
      </c>
      <c r="C6" s="39" t="s">
        <v>5</v>
      </c>
      <c r="D6" s="39" t="s">
        <v>6</v>
      </c>
      <c r="E6" s="40" t="s">
        <v>7</v>
      </c>
      <c r="F6" s="39" t="s">
        <v>8</v>
      </c>
      <c r="G6" s="41" t="s">
        <v>9</v>
      </c>
    </row>
    <row r="7" spans="1:15" ht="12.75">
      <c r="A7" s="42" t="s">
        <v>10</v>
      </c>
      <c r="B7" s="43" t="s">
        <v>11</v>
      </c>
      <c r="C7" s="44" t="s">
        <v>28</v>
      </c>
      <c r="D7" s="45"/>
      <c r="E7" s="46"/>
      <c r="F7" s="46"/>
      <c r="G7" s="47"/>
      <c r="H7" s="17"/>
      <c r="I7" s="17"/>
      <c r="O7" s="18">
        <v>1</v>
      </c>
    </row>
    <row r="8" spans="1:104" ht="39.75" customHeight="1">
      <c r="A8" s="45">
        <v>1</v>
      </c>
      <c r="B8" s="48"/>
      <c r="C8" s="49" t="s">
        <v>25</v>
      </c>
      <c r="D8" s="50" t="s">
        <v>14</v>
      </c>
      <c r="E8" s="51">
        <v>1</v>
      </c>
      <c r="F8" s="51">
        <v>0</v>
      </c>
      <c r="G8" s="52">
        <f>PRODUCT(E8:F8)</f>
        <v>0</v>
      </c>
      <c r="O8" s="18">
        <v>2</v>
      </c>
      <c r="AA8" s="1">
        <v>12</v>
      </c>
      <c r="AB8" s="1">
        <v>0</v>
      </c>
      <c r="AC8" s="1">
        <v>1</v>
      </c>
      <c r="AZ8" s="1">
        <v>1</v>
      </c>
      <c r="BA8" s="1">
        <f>IF(AZ8=1,G8,0)</f>
        <v>0</v>
      </c>
      <c r="BB8" s="1">
        <f>IF(AZ8=2,G8,0)</f>
        <v>0</v>
      </c>
      <c r="BC8" s="1">
        <f>IF(AZ8=3,G8,0)</f>
        <v>0</v>
      </c>
      <c r="BD8" s="1">
        <f>IF(AZ8=4,G8,0)</f>
        <v>0</v>
      </c>
      <c r="BE8" s="1">
        <f>IF(AZ8=5,G8,0)</f>
        <v>0</v>
      </c>
      <c r="CZ8" s="1">
        <v>0.00249</v>
      </c>
    </row>
    <row r="9" spans="1:15" ht="22.5">
      <c r="A9" s="45">
        <v>2</v>
      </c>
      <c r="B9" s="48"/>
      <c r="C9" s="49" t="s">
        <v>20</v>
      </c>
      <c r="D9" s="50" t="s">
        <v>14</v>
      </c>
      <c r="E9" s="51">
        <v>1</v>
      </c>
      <c r="F9" s="51">
        <v>0</v>
      </c>
      <c r="G9" s="52">
        <f aca="true" t="shared" si="0" ref="G9:G17">PRODUCT(E9:F9)</f>
        <v>0</v>
      </c>
      <c r="O9" s="18"/>
    </row>
    <row r="10" spans="1:15" ht="22.5" customHeight="1">
      <c r="A10" s="45">
        <v>3</v>
      </c>
      <c r="B10" s="48"/>
      <c r="C10" s="49" t="s">
        <v>15</v>
      </c>
      <c r="D10" s="50" t="s">
        <v>14</v>
      </c>
      <c r="E10" s="51">
        <v>1</v>
      </c>
      <c r="F10" s="51">
        <v>0</v>
      </c>
      <c r="G10" s="52">
        <f t="shared" si="0"/>
        <v>0</v>
      </c>
      <c r="O10" s="18"/>
    </row>
    <row r="11" spans="1:15" ht="21" customHeight="1">
      <c r="A11" s="45">
        <v>4</v>
      </c>
      <c r="B11" s="48"/>
      <c r="C11" s="53" t="s">
        <v>16</v>
      </c>
      <c r="D11" s="50" t="s">
        <v>14</v>
      </c>
      <c r="E11" s="51">
        <v>1</v>
      </c>
      <c r="F11" s="51">
        <v>0</v>
      </c>
      <c r="G11" s="52">
        <f t="shared" si="0"/>
        <v>0</v>
      </c>
      <c r="O11" s="18"/>
    </row>
    <row r="12" spans="1:15" ht="21.75" customHeight="1">
      <c r="A12" s="45">
        <v>5</v>
      </c>
      <c r="B12" s="48"/>
      <c r="C12" s="49" t="s">
        <v>21</v>
      </c>
      <c r="D12" s="50" t="s">
        <v>14</v>
      </c>
      <c r="E12" s="51">
        <v>1</v>
      </c>
      <c r="F12" s="51">
        <v>0</v>
      </c>
      <c r="G12" s="52">
        <f t="shared" si="0"/>
        <v>0</v>
      </c>
      <c r="O12" s="18"/>
    </row>
    <row r="13" spans="1:15" ht="24" customHeight="1">
      <c r="A13" s="45">
        <v>6</v>
      </c>
      <c r="B13" s="48"/>
      <c r="C13" s="53" t="s">
        <v>32</v>
      </c>
      <c r="D13" s="50" t="s">
        <v>17</v>
      </c>
      <c r="E13" s="51">
        <v>1</v>
      </c>
      <c r="F13" s="51">
        <v>0</v>
      </c>
      <c r="G13" s="52">
        <f t="shared" si="0"/>
        <v>0</v>
      </c>
      <c r="O13" s="18"/>
    </row>
    <row r="14" spans="1:15" ht="13.5" customHeight="1">
      <c r="A14" s="45">
        <v>7</v>
      </c>
      <c r="B14" s="48"/>
      <c r="C14" s="53" t="s">
        <v>23</v>
      </c>
      <c r="D14" s="50" t="s">
        <v>19</v>
      </c>
      <c r="E14" s="51">
        <v>4</v>
      </c>
      <c r="F14" s="51">
        <v>0</v>
      </c>
      <c r="G14" s="52">
        <f t="shared" si="0"/>
        <v>0</v>
      </c>
      <c r="O14" s="18"/>
    </row>
    <row r="15" spans="1:15" ht="13.5" customHeight="1">
      <c r="A15" s="45">
        <v>8</v>
      </c>
      <c r="B15" s="48"/>
      <c r="C15" s="53" t="s">
        <v>24</v>
      </c>
      <c r="D15" s="50" t="s">
        <v>14</v>
      </c>
      <c r="E15" s="51">
        <v>1</v>
      </c>
      <c r="F15" s="51">
        <v>0</v>
      </c>
      <c r="G15" s="52">
        <f t="shared" si="0"/>
        <v>0</v>
      </c>
      <c r="O15" s="18"/>
    </row>
    <row r="16" spans="1:15" ht="12.75">
      <c r="A16" s="45">
        <v>9</v>
      </c>
      <c r="B16" s="48"/>
      <c r="C16" s="49" t="s">
        <v>18</v>
      </c>
      <c r="D16" s="50" t="s">
        <v>14</v>
      </c>
      <c r="E16" s="51">
        <v>1</v>
      </c>
      <c r="F16" s="51">
        <v>0</v>
      </c>
      <c r="G16" s="52">
        <f t="shared" si="0"/>
        <v>0</v>
      </c>
      <c r="O16" s="18"/>
    </row>
    <row r="17" spans="1:15" ht="12.75">
      <c r="A17" s="45">
        <v>10</v>
      </c>
      <c r="B17" s="48"/>
      <c r="C17" s="49" t="s">
        <v>22</v>
      </c>
      <c r="D17" s="50" t="s">
        <v>14</v>
      </c>
      <c r="E17" s="51">
        <v>1</v>
      </c>
      <c r="F17" s="51">
        <v>0</v>
      </c>
      <c r="G17" s="52">
        <f t="shared" si="0"/>
        <v>0</v>
      </c>
      <c r="O17" s="18"/>
    </row>
    <row r="18" spans="1:57" ht="15.75" customHeight="1">
      <c r="A18" s="19"/>
      <c r="B18" s="54" t="s">
        <v>12</v>
      </c>
      <c r="C18" s="56" t="str">
        <f>CONCATENATE(B7," ",C7)</f>
        <v>1 oprava plynového kotle na SO 014</v>
      </c>
      <c r="D18" s="55"/>
      <c r="E18" s="20"/>
      <c r="F18" s="20"/>
      <c r="G18" s="21">
        <f>SUM(G8:G17)</f>
        <v>0</v>
      </c>
      <c r="O18" s="18">
        <v>4</v>
      </c>
      <c r="BA18" s="22">
        <f>SUM(BA7:BA8)</f>
        <v>0</v>
      </c>
      <c r="BB18" s="22">
        <f>SUM(BB7:BB8)</f>
        <v>0</v>
      </c>
      <c r="BC18" s="22">
        <f>SUM(BC7:BC8)</f>
        <v>0</v>
      </c>
      <c r="BD18" s="22">
        <f>SUM(BD7:BD8)</f>
        <v>0</v>
      </c>
      <c r="BE18" s="22">
        <f>SUM(BE7:BE8)</f>
        <v>0</v>
      </c>
    </row>
    <row r="19" spans="1:15" ht="13.5" customHeight="1">
      <c r="A19" s="23"/>
      <c r="B19" s="24"/>
      <c r="C19" s="25"/>
      <c r="D19" s="26"/>
      <c r="E19" s="27"/>
      <c r="F19" s="27"/>
      <c r="G19" s="28"/>
      <c r="O19" s="18"/>
    </row>
    <row r="20" spans="1:57" ht="17.25" customHeight="1">
      <c r="A20" s="19"/>
      <c r="B20" s="64" t="s">
        <v>29</v>
      </c>
      <c r="C20" s="64"/>
      <c r="D20" s="19"/>
      <c r="E20" s="20"/>
      <c r="F20" s="20"/>
      <c r="G20" s="29">
        <f>SUM(G18)</f>
        <v>0</v>
      </c>
      <c r="O20" s="18"/>
      <c r="BA20" s="22"/>
      <c r="BB20" s="22"/>
      <c r="BC20" s="22"/>
      <c r="BD20" s="22"/>
      <c r="BE20" s="22"/>
    </row>
    <row r="21" spans="1:7" ht="15">
      <c r="A21" s="19"/>
      <c r="B21" s="65" t="s">
        <v>30</v>
      </c>
      <c r="C21" s="65"/>
      <c r="D21" s="19"/>
      <c r="E21" s="20"/>
      <c r="F21" s="20"/>
      <c r="G21" s="29">
        <f>G20*1.21</f>
        <v>0</v>
      </c>
    </row>
    <row r="22" ht="12.75">
      <c r="E22" s="1"/>
    </row>
    <row r="23" ht="12.75">
      <c r="E23" s="1"/>
    </row>
    <row r="24" ht="12.75">
      <c r="E24" s="1"/>
    </row>
    <row r="25" spans="2:5" ht="12.75">
      <c r="B25" s="57" t="s">
        <v>26</v>
      </c>
      <c r="C25" s="58" t="s">
        <v>31</v>
      </c>
      <c r="E25" s="1"/>
    </row>
    <row r="26" ht="12.75">
      <c r="E26" s="1"/>
    </row>
    <row r="27" spans="2:5" ht="12.75">
      <c r="B27" s="57" t="s">
        <v>27</v>
      </c>
      <c r="C27" s="58"/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spans="1:7" ht="12.75">
      <c r="A44" s="30"/>
      <c r="B44" s="30"/>
      <c r="C44" s="30"/>
      <c r="D44" s="30"/>
      <c r="E44" s="30"/>
      <c r="F44" s="30"/>
      <c r="G44" s="30"/>
    </row>
    <row r="45" spans="1:7" ht="12.75">
      <c r="A45" s="30"/>
      <c r="B45" s="30"/>
      <c r="C45" s="30"/>
      <c r="D45" s="30"/>
      <c r="E45" s="30"/>
      <c r="F45" s="30"/>
      <c r="G45" s="30"/>
    </row>
    <row r="46" spans="1:7" ht="12.75">
      <c r="A46" s="30"/>
      <c r="B46" s="30"/>
      <c r="C46" s="30"/>
      <c r="D46" s="30"/>
      <c r="E46" s="30"/>
      <c r="F46" s="30"/>
      <c r="G46" s="30"/>
    </row>
    <row r="47" spans="1:7" ht="12.75">
      <c r="A47" s="30"/>
      <c r="B47" s="30"/>
      <c r="C47" s="30"/>
      <c r="D47" s="30"/>
      <c r="E47" s="30"/>
      <c r="F47" s="30"/>
      <c r="G47" s="30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spans="1:5" ht="12.75">
      <c r="A55" s="31" t="s">
        <v>13</v>
      </c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spans="1:2" ht="12.75">
      <c r="A79" s="32"/>
      <c r="B79" s="32"/>
    </row>
    <row r="80" spans="1:7" ht="12.75">
      <c r="A80" s="30"/>
      <c r="B80" s="30"/>
      <c r="C80" s="33"/>
      <c r="D80" s="33"/>
      <c r="E80" s="34"/>
      <c r="F80" s="33"/>
      <c r="G80" s="35"/>
    </row>
    <row r="81" spans="1:7" ht="12.75">
      <c r="A81" s="36"/>
      <c r="B81" s="36"/>
      <c r="C81" s="30"/>
      <c r="D81" s="30"/>
      <c r="E81" s="37"/>
      <c r="F81" s="30"/>
      <c r="G81" s="30"/>
    </row>
    <row r="82" spans="1:7" ht="12.75">
      <c r="A82" s="30"/>
      <c r="B82" s="30"/>
      <c r="C82" s="30"/>
      <c r="D82" s="30"/>
      <c r="E82" s="37"/>
      <c r="F82" s="30"/>
      <c r="G82" s="30"/>
    </row>
    <row r="83" spans="1:7" ht="12.75">
      <c r="A83" s="30"/>
      <c r="B83" s="30"/>
      <c r="C83" s="30"/>
      <c r="D83" s="30"/>
      <c r="E83" s="37"/>
      <c r="F83" s="30"/>
      <c r="G83" s="30"/>
    </row>
    <row r="84" spans="1:7" ht="12.75">
      <c r="A84" s="30"/>
      <c r="B84" s="30"/>
      <c r="C84" s="30"/>
      <c r="D84" s="30"/>
      <c r="E84" s="37"/>
      <c r="F84" s="30"/>
      <c r="G84" s="30"/>
    </row>
    <row r="85" spans="1:7" ht="12.75">
      <c r="A85" s="30"/>
      <c r="B85" s="30"/>
      <c r="C85" s="30"/>
      <c r="D85" s="30"/>
      <c r="E85" s="37"/>
      <c r="F85" s="30"/>
      <c r="G85" s="30"/>
    </row>
    <row r="86" spans="1:7" ht="12.75">
      <c r="A86" s="30"/>
      <c r="B86" s="30"/>
      <c r="C86" s="30"/>
      <c r="D86" s="30"/>
      <c r="E86" s="37"/>
      <c r="F86" s="30"/>
      <c r="G86" s="30"/>
    </row>
    <row r="87" spans="1:7" ht="12.75">
      <c r="A87" s="30"/>
      <c r="B87" s="30"/>
      <c r="C87" s="30"/>
      <c r="D87" s="30"/>
      <c r="E87" s="37"/>
      <c r="F87" s="30"/>
      <c r="G87" s="30"/>
    </row>
    <row r="88" spans="1:7" ht="12.75">
      <c r="A88" s="30"/>
      <c r="B88" s="30"/>
      <c r="C88" s="30"/>
      <c r="D88" s="30"/>
      <c r="E88" s="37"/>
      <c r="F88" s="30"/>
      <c r="G88" s="30"/>
    </row>
    <row r="89" spans="1:7" ht="12.75">
      <c r="A89" s="30"/>
      <c r="B89" s="30"/>
      <c r="C89" s="30"/>
      <c r="D89" s="30"/>
      <c r="E89" s="37"/>
      <c r="F89" s="30"/>
      <c r="G89" s="30"/>
    </row>
    <row r="90" spans="1:7" ht="12.75">
      <c r="A90" s="30"/>
      <c r="B90" s="30"/>
      <c r="C90" s="30"/>
      <c r="D90" s="30"/>
      <c r="E90" s="37"/>
      <c r="F90" s="30"/>
      <c r="G90" s="30"/>
    </row>
    <row r="91" spans="1:7" ht="12.75">
      <c r="A91" s="30"/>
      <c r="B91" s="30"/>
      <c r="C91" s="30"/>
      <c r="D91" s="30"/>
      <c r="E91" s="37"/>
      <c r="F91" s="30"/>
      <c r="G91" s="30"/>
    </row>
    <row r="92" spans="1:7" ht="12.75">
      <c r="A92" s="30"/>
      <c r="B92" s="30"/>
      <c r="C92" s="30"/>
      <c r="D92" s="30"/>
      <c r="E92" s="37"/>
      <c r="F92" s="30"/>
      <c r="G92" s="30"/>
    </row>
    <row r="93" spans="1:7" ht="12.75">
      <c r="A93" s="30"/>
      <c r="B93" s="30"/>
      <c r="C93" s="30"/>
      <c r="D93" s="30"/>
      <c r="E93" s="37"/>
      <c r="F93" s="30"/>
      <c r="G93" s="30"/>
    </row>
  </sheetData>
  <sheetProtection/>
  <mergeCells count="6">
    <mergeCell ref="A1:G1"/>
    <mergeCell ref="A3:B3"/>
    <mergeCell ref="A4:B4"/>
    <mergeCell ref="E4:G4"/>
    <mergeCell ref="B20:C20"/>
    <mergeCell ref="B21:C21"/>
  </mergeCells>
  <printOptions/>
  <pageMargins left="0.5902777777777778" right="0.39375" top="0.9840277777777778" bottom="0.19652777777777777" header="0.5118055555555556" footer="0.19652777777777777"/>
  <pageSetup horizontalDpi="600" verticalDpi="600" orientation="landscape" paperSize="9" scale="98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H18" sqref="H18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C61" sqref="C6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Martina</dc:creator>
  <cp:keywords/>
  <dc:description/>
  <cp:lastModifiedBy>Procházková Martina</cp:lastModifiedBy>
  <cp:lastPrinted>2017-05-30T07:05:06Z</cp:lastPrinted>
  <dcterms:created xsi:type="dcterms:W3CDTF">2017-05-31T11:22:06Z</dcterms:created>
  <dcterms:modified xsi:type="dcterms:W3CDTF">2017-06-21T08:05:47Z</dcterms:modified>
  <cp:category/>
  <cp:version/>
  <cp:contentType/>
  <cp:contentStatus/>
</cp:coreProperties>
</file>