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70" windowHeight="7770"/>
  </bookViews>
  <sheets>
    <sheet name="List1" sheetId="1" r:id="rId1"/>
    <sheet name="List2" sheetId="2" r:id="rId2"/>
    <sheet name="List3" sheetId="3" r:id="rId3"/>
  </sheets>
  <definedNames>
    <definedName name="_xlnm.Print_Titles" localSheetId="0">List1!$1:$1</definedName>
  </definedNames>
  <calcPr calcId="145621"/>
</workbook>
</file>

<file path=xl/calcChain.xml><?xml version="1.0" encoding="utf-8"?>
<calcChain xmlns="http://schemas.openxmlformats.org/spreadsheetml/2006/main">
  <c r="G23" i="1" l="1"/>
  <c r="H23" i="1" s="1"/>
  <c r="I23" i="1" s="1"/>
  <c r="G22" i="1"/>
  <c r="H22" i="1" s="1"/>
  <c r="I22" i="1" s="1"/>
  <c r="G21" i="1"/>
  <c r="H21" i="1" s="1"/>
  <c r="I21" i="1" s="1"/>
  <c r="G59" i="1" l="1"/>
  <c r="H59" i="1" s="1"/>
  <c r="I59" i="1" s="1"/>
  <c r="G53" i="1"/>
  <c r="H53" i="1" s="1"/>
  <c r="I53" i="1" s="1"/>
  <c r="G52" i="1" l="1"/>
  <c r="H52" i="1" s="1"/>
  <c r="I52" i="1" s="1"/>
  <c r="G13" i="1" l="1"/>
  <c r="H13" i="1" s="1"/>
  <c r="G12" i="1"/>
  <c r="H12" i="1" s="1"/>
  <c r="G11" i="1"/>
  <c r="H11" i="1" s="1"/>
  <c r="G10" i="1"/>
  <c r="H10" i="1" s="1"/>
  <c r="G9" i="1"/>
  <c r="H9" i="1" s="1"/>
  <c r="G7" i="1" l="1"/>
  <c r="H7" i="1" s="1"/>
  <c r="G8" i="1"/>
  <c r="H8" i="1" s="1"/>
  <c r="I8" i="1" s="1"/>
  <c r="G6" i="1" l="1"/>
  <c r="H6" i="1" s="1"/>
  <c r="G15" i="1" l="1"/>
  <c r="H15" i="1" s="1"/>
  <c r="I15" i="1" s="1"/>
  <c r="G17" i="1"/>
  <c r="H17" i="1" s="1"/>
  <c r="I17" i="1" s="1"/>
  <c r="G36" i="1" l="1"/>
  <c r="H36" i="1" s="1"/>
  <c r="G66" i="1" l="1"/>
  <c r="H66" i="1" s="1"/>
  <c r="I66" i="1" s="1"/>
  <c r="G5" i="1" l="1"/>
  <c r="H5" i="1" s="1"/>
  <c r="G63" i="1" l="1"/>
  <c r="H63" i="1" s="1"/>
  <c r="I63" i="1" s="1"/>
  <c r="G43" i="1"/>
  <c r="H43" i="1" s="1"/>
  <c r="G64" i="1" l="1"/>
  <c r="H64" i="1" s="1"/>
  <c r="I64" i="1" s="1"/>
  <c r="G40" i="1" l="1"/>
  <c r="H40" i="1" s="1"/>
  <c r="G65" i="1" l="1"/>
  <c r="H65" i="1" s="1"/>
  <c r="I65" i="1" s="1"/>
  <c r="G54" i="1"/>
  <c r="H54" i="1" s="1"/>
  <c r="I54" i="1" s="1"/>
  <c r="G58" i="1" l="1"/>
  <c r="H58" i="1" s="1"/>
  <c r="I58" i="1" s="1"/>
  <c r="G60" i="1"/>
  <c r="H60" i="1" s="1"/>
  <c r="I60" i="1" s="1"/>
  <c r="G34" i="1" l="1"/>
  <c r="H34" i="1" s="1"/>
  <c r="G33" i="1"/>
  <c r="H33" i="1" s="1"/>
  <c r="G35" i="1"/>
  <c r="H35" i="1" s="1"/>
  <c r="G16" i="1" l="1"/>
  <c r="H16" i="1" s="1"/>
  <c r="I16" i="1" s="1"/>
  <c r="G14" i="1"/>
  <c r="H14" i="1" s="1"/>
  <c r="I14" i="1" s="1"/>
  <c r="G42" i="1" l="1"/>
  <c r="H42" i="1" s="1"/>
  <c r="G38" i="1" l="1"/>
  <c r="H38" i="1" s="1"/>
  <c r="G28" i="1" l="1"/>
  <c r="H28" i="1" s="1"/>
  <c r="G32" i="1" l="1"/>
  <c r="G37" i="1"/>
  <c r="G39" i="1"/>
  <c r="G41" i="1"/>
  <c r="G44" i="1"/>
  <c r="G45" i="1"/>
  <c r="G46" i="1"/>
  <c r="G47" i="1"/>
  <c r="G48" i="1"/>
  <c r="G49" i="1"/>
  <c r="G50" i="1"/>
  <c r="G51" i="1"/>
  <c r="G55" i="1"/>
  <c r="G56" i="1"/>
  <c r="G57" i="1"/>
  <c r="G61" i="1"/>
  <c r="G62" i="1"/>
  <c r="G31" i="1"/>
  <c r="G29" i="1"/>
  <c r="G4" i="1"/>
  <c r="G18" i="1"/>
  <c r="G19" i="1"/>
  <c r="G20" i="1"/>
  <c r="G24" i="1"/>
  <c r="G25" i="1"/>
  <c r="G26" i="1"/>
  <c r="G3" i="1"/>
  <c r="G67" i="1" l="1"/>
  <c r="H49" i="1"/>
  <c r="I49" i="1" s="1"/>
  <c r="H50" i="1"/>
  <c r="I50" i="1" s="1"/>
  <c r="H20" i="1"/>
  <c r="I20" i="1" s="1"/>
  <c r="H62" i="1" l="1"/>
  <c r="I62" i="1" s="1"/>
  <c r="H61" i="1"/>
  <c r="I61" i="1" s="1"/>
  <c r="H57" i="1"/>
  <c r="I57" i="1" s="1"/>
  <c r="H56" i="1"/>
  <c r="I56" i="1" s="1"/>
  <c r="H51" i="1"/>
  <c r="I51" i="1" s="1"/>
  <c r="H48" i="1"/>
  <c r="I48" i="1" s="1"/>
  <c r="H47" i="1"/>
  <c r="I47" i="1" s="1"/>
  <c r="H46" i="1"/>
  <c r="I46" i="1" s="1"/>
  <c r="H45" i="1"/>
  <c r="I45" i="1" s="1"/>
  <c r="H44" i="1"/>
  <c r="I44" i="1" s="1"/>
  <c r="H41" i="1"/>
  <c r="I41" i="1" s="1"/>
  <c r="H39" i="1"/>
  <c r="I39" i="1" s="1"/>
  <c r="H37" i="1"/>
  <c r="I37" i="1" s="1"/>
  <c r="H32" i="1"/>
  <c r="I32" i="1" s="1"/>
  <c r="H31" i="1"/>
  <c r="I31" i="1" s="1"/>
  <c r="H55" i="1"/>
  <c r="I55" i="1" s="1"/>
  <c r="H29" i="1"/>
  <c r="I29" i="1" s="1"/>
  <c r="H26" i="1"/>
  <c r="I26" i="1" s="1"/>
  <c r="H25" i="1"/>
  <c r="I25" i="1" s="1"/>
  <c r="H24" i="1"/>
  <c r="I24" i="1" s="1"/>
  <c r="H19" i="1"/>
  <c r="I19" i="1" s="1"/>
  <c r="H18" i="1"/>
  <c r="I18" i="1" s="1"/>
  <c r="H4" i="1"/>
  <c r="I4" i="1" s="1"/>
  <c r="H3" i="1" l="1"/>
  <c r="H67" i="1" s="1"/>
  <c r="I3" i="1" l="1"/>
  <c r="I67" i="1" s="1"/>
</calcChain>
</file>

<file path=xl/sharedStrings.xml><?xml version="1.0" encoding="utf-8"?>
<sst xmlns="http://schemas.openxmlformats.org/spreadsheetml/2006/main" count="225" uniqueCount="158">
  <si>
    <t>měrná jednotka</t>
  </si>
  <si>
    <t>ks</t>
  </si>
  <si>
    <t>pár</t>
  </si>
  <si>
    <t>Čistící a hygienické prostředky</t>
  </si>
  <si>
    <t>Úklidové prostředky</t>
  </si>
  <si>
    <t>Ochranné pracovní pomůcky</t>
  </si>
  <si>
    <t>počet</t>
  </si>
  <si>
    <t>cena za položku bez DPH</t>
  </si>
  <si>
    <t>cena za položku s DPH</t>
  </si>
  <si>
    <t>cena za položky s DPH po dobu plnění rámcové smlouvy</t>
  </si>
  <si>
    <t>Zpracoval:</t>
  </si>
  <si>
    <t>Dne:</t>
  </si>
  <si>
    <t>bližší specifikace</t>
  </si>
  <si>
    <t>materiál</t>
  </si>
  <si>
    <t>doplní uchazeč</t>
  </si>
  <si>
    <t>cena celkem :</t>
  </si>
  <si>
    <t>cena za dodávku bez DPH</t>
  </si>
  <si>
    <t xml:space="preserve">cena za dodávku s DPH </t>
  </si>
  <si>
    <t>nabízený materiál (specifikace, značka, typ)</t>
  </si>
  <si>
    <t>HADR na podlahu</t>
  </si>
  <si>
    <t>role</t>
  </si>
  <si>
    <t>bal.</t>
  </si>
  <si>
    <t xml:space="preserve">Specifikované zboží je možno zaměnit pouze výrobkem stejné nebo vyšší  kvality. </t>
  </si>
  <si>
    <t>Uchazeč doplní konkrétní značky a typy nabízeného zboží a nabízenou jednotkovou cenu.</t>
  </si>
  <si>
    <t>Na faktuře či dodacím listu vyžadujeme vyznačit ekologicky šetrné výrobky, včetně uvedeného typu ekologické značky.</t>
  </si>
  <si>
    <t xml:space="preserve">PAPÍR toaletní – JUMBO </t>
  </si>
  <si>
    <t>DEZINFEKČNÍ A ČISTÍCÍ PROSTŘEDEK</t>
  </si>
  <si>
    <t>MÝDLO tekuté</t>
  </si>
  <si>
    <t xml:space="preserve">WC čistič </t>
  </si>
  <si>
    <t>9 kg</t>
  </si>
  <si>
    <t xml:space="preserve">MÝDLO mazlavé </t>
  </si>
  <si>
    <t>OSVĚŽOVAČ vzduchu</t>
  </si>
  <si>
    <t>Požadované parametry jsou minimální, pokud není uvedeno jinak. U uvedených vůní přípravků nejlépe mix.</t>
  </si>
  <si>
    <t>Odběratel si vyhrazuje právo na vzorky jednotlivých druhů nabízeného zboží na odsouhlasení kvality.</t>
  </si>
  <si>
    <t>kbel.</t>
  </si>
  <si>
    <t>ZVON WC</t>
  </si>
  <si>
    <t>čistič odpadů gumový, madlo dřevěné</t>
  </si>
  <si>
    <t xml:space="preserve">PASTA mycí na ruce </t>
  </si>
  <si>
    <t>předpokládaný odběr/rok</t>
  </si>
  <si>
    <t>tvar "kachna", tekutý, antibakteriální, vůně borovice/les/oceán, podobně jako WC Hit - 750 ml</t>
  </si>
  <si>
    <t>ODSTRAŇOVAČ VODNÍHO KAMENE v pračce</t>
  </si>
  <si>
    <t>podobně jako Calgon, 500 g</t>
  </si>
  <si>
    <t>KYSELÝ PROSTŘEDEK NA VANY,WC</t>
  </si>
  <si>
    <t>DRÁTĚNKA na nádobí</t>
  </si>
  <si>
    <t>velká, kovová, 50 g</t>
  </si>
  <si>
    <t>UBROUSKY papírové</t>
  </si>
  <si>
    <t xml:space="preserve">krabice </t>
  </si>
  <si>
    <t>WC souprava</t>
  </si>
  <si>
    <t>1 kg, na bázi chlóru k denní dezinfekci, likvidaci infekce, podobně jako Chloramin</t>
  </si>
  <si>
    <t>PRÁŠKOVÝ, dezinfekční, vysoce účinný přípravek</t>
  </si>
  <si>
    <t>PVC, s odkapávací/odkládací miskou a kartáč, bílá barva</t>
  </si>
  <si>
    <t>sypký, 500 g</t>
  </si>
  <si>
    <t>vůně fresh/oceán/les/borovice/antitabac., sprej - 300 ml</t>
  </si>
  <si>
    <t>průměr 23 cm, nerecyklovaný, čistě bílý, dvouvrstvý</t>
  </si>
  <si>
    <t>jednovrstvý, bílý, 30 x 30 cm, podobně jako Linteo, 100 ks v balíčku</t>
  </si>
  <si>
    <t>Kontaktní osoba :</t>
  </si>
  <si>
    <t xml:space="preserve">PÍSEK na vany </t>
  </si>
  <si>
    <t xml:space="preserve">KRÉM ochranný na ruce </t>
  </si>
  <si>
    <t>1 kg</t>
  </si>
  <si>
    <t xml:space="preserve">podobně jako Hit </t>
  </si>
  <si>
    <t>MÝDLO toaletní, 100 g</t>
  </si>
  <si>
    <t>bílý, savý, min. rozměr 52 x 70 cm</t>
  </si>
  <si>
    <t xml:space="preserve">ČISTIČ  s leskem na lina </t>
  </si>
  <si>
    <t>neobsahuje chlor, podobně jako Vanish, 1 litr</t>
  </si>
  <si>
    <t>dřevěná</t>
  </si>
  <si>
    <t xml:space="preserve">SPECIÁLNÍ PROSTŘEDEK na skvrny </t>
  </si>
  <si>
    <t>PŘÍPRAVEK na leštění nábytku s rozprašovačem</t>
  </si>
  <si>
    <t>krabička</t>
  </si>
  <si>
    <t>PŘÍPRAVEK na kuchyně</t>
  </si>
  <si>
    <t>na nádobí, sporáky,umývadla, smaltované předměty v kvalitě Real Classic modrý 10 kg</t>
  </si>
  <si>
    <t>MOTOUZ polypropylenový</t>
  </si>
  <si>
    <t>5 kg</t>
  </si>
  <si>
    <t xml:space="preserve">DRÁTĚNKA na nádobí </t>
  </si>
  <si>
    <t>ČISTIČ na nerez (dřezy, umývadla, nerez zažízení)</t>
  </si>
  <si>
    <t>dřevěné</t>
  </si>
  <si>
    <t>plast</t>
  </si>
  <si>
    <t>průměr 19 cm, nerecyklovaný, čistě bílý, dvouvrstvý</t>
  </si>
  <si>
    <t>PAPÍR toaletní - JUMBO</t>
  </si>
  <si>
    <t>KYSELINA CITRONOVÁ potravinářská</t>
  </si>
  <si>
    <t>KYSELINA CHLOROVODÍKOVÁ (solná)</t>
  </si>
  <si>
    <t>1 litr , 31%</t>
  </si>
  <si>
    <t>HYDROXID SODNÝ</t>
  </si>
  <si>
    <t>1 kg granulky nebo perličky - čištění odpadů</t>
  </si>
  <si>
    <t>Splatnost faktury min. 14 dnů od doručení.</t>
  </si>
  <si>
    <r>
      <t xml:space="preserve">Dodací lhůta max. do 7 dnů od data objednání </t>
    </r>
    <r>
      <rPr>
        <b/>
        <i/>
        <u/>
        <sz val="12"/>
        <color rgb="FFC00000"/>
        <rFont val="Times New Roman"/>
        <family val="1"/>
        <charset val="238"/>
      </rPr>
      <t>(bez dělení zakázky na části)</t>
    </r>
    <r>
      <rPr>
        <b/>
        <sz val="11"/>
        <color rgb="FFFF0000"/>
        <rFont val="Times New Roman"/>
        <family val="1"/>
        <charset val="238"/>
      </rPr>
      <t>.</t>
    </r>
  </si>
  <si>
    <t>Součástí dodávky požadujeme bezpečnostní listy podle nařízenínařízení EP a Rady (ES) č. 1272/2008 CLP (stačí v elektronické podobě.)</t>
  </si>
  <si>
    <t>Doplní uchazeč: Firma:</t>
  </si>
  <si>
    <t>Tel.:</t>
  </si>
  <si>
    <t xml:space="preserve">E - mail: </t>
  </si>
  <si>
    <t>10 litrové, pevnější plast, (ne s nálevkou ne s drátěnou ručkou - neosvědčily se nám)</t>
  </si>
  <si>
    <t xml:space="preserve">SMETÁK na hůl </t>
  </si>
  <si>
    <t>dřevěný, šíře 27 - 30 cm, délka hole 120 cm</t>
  </si>
  <si>
    <t xml:space="preserve">VĚDRO PVC </t>
  </si>
  <si>
    <t xml:space="preserve">KOŠTĚ průmyslové s holí </t>
  </si>
  <si>
    <t>HŮL na smeták</t>
  </si>
  <si>
    <t xml:space="preserve">SMETÁČEK a lopatka souprava </t>
  </si>
  <si>
    <t xml:space="preserve">KARTÁČ </t>
  </si>
  <si>
    <t>rýžový dřevěný na hůl, bez hole, cca 21,5 x 4,5 cm</t>
  </si>
  <si>
    <t xml:space="preserve">KOŠ na papír </t>
  </si>
  <si>
    <t>plastový, 27 x 30 cm</t>
  </si>
  <si>
    <t xml:space="preserve">LAVOR </t>
  </si>
  <si>
    <t>plastový, 41 cm</t>
  </si>
  <si>
    <t xml:space="preserve">STĚRKA na okna </t>
  </si>
  <si>
    <t>plastová, 25 cm, bez tyče</t>
  </si>
  <si>
    <t xml:space="preserve">STĚRKA na podlahu </t>
  </si>
  <si>
    <t>kovová, s gumou 60 cm, bez tyče</t>
  </si>
  <si>
    <t xml:space="preserve">HOUBA na nádobí  </t>
  </si>
  <si>
    <t>velká 15 x10 cm, tvarovaná s drážkou</t>
  </si>
  <si>
    <t xml:space="preserve">HOUBIČKA s drážkou </t>
  </si>
  <si>
    <t xml:space="preserve"> v balíčku po 10 ks, 10 x 7 cm</t>
  </si>
  <si>
    <t>nerez, 15 g</t>
  </si>
  <si>
    <t>HADR prachovka</t>
  </si>
  <si>
    <t xml:space="preserve"> flanelová, 40 x 35 cm</t>
  </si>
  <si>
    <t xml:space="preserve">UTĚRKA mycí netkaná Petr  </t>
  </si>
  <si>
    <t>červená, 38 x 38 cm</t>
  </si>
  <si>
    <t xml:space="preserve">UTĚRKA mycí netkaná Petr </t>
  </si>
  <si>
    <t>zelená, 38 x 38 cm</t>
  </si>
  <si>
    <t>modrá, 38 x 38 cm</t>
  </si>
  <si>
    <t xml:space="preserve">SÁČEK do koše </t>
  </si>
  <si>
    <t>60 litrů, role á 50 ks, 60 x 90 cm</t>
  </si>
  <si>
    <t>30-35 litrů , černý  - role á 50 ks, 8 micronů</t>
  </si>
  <si>
    <t xml:space="preserve">PYTLE na odpad  </t>
  </si>
  <si>
    <t>120 litrů, cca 70 x 110 cm, síla min. 60 mic., 20 ks na roli, černé</t>
  </si>
  <si>
    <t xml:space="preserve">RUKAVICE </t>
  </si>
  <si>
    <t>nitrilové XL, bez pudru, vyšetřovací, 100 ks v krabičce</t>
  </si>
  <si>
    <t>gumové , úklidové, silné, XL , semišované, tloušťka min. 0,40 mm podobně jako Jana</t>
  </si>
  <si>
    <t>na dezinfekci povrchů, vody,podobně jako Savo  1 Litr</t>
  </si>
  <si>
    <t>PRÁŠEK  na praní do 60 stupňů</t>
  </si>
  <si>
    <t xml:space="preserve">PRÁŠEK na praní do 90 stupňů </t>
  </si>
  <si>
    <t>na bílé prádlo, podobně jako Rex, Tide, Bonux, 6 kg - 70 dávek</t>
  </si>
  <si>
    <t>na barevné prádlo , podobně jako Rex, Tide, Bonux, 6 kg - 70 dávek</t>
  </si>
  <si>
    <t xml:space="preserve">SAPONÁT </t>
  </si>
  <si>
    <t>úklidový, čisticí a mycí, 1 litr na povrchy, podlahy, podobně jako UMY Happy</t>
  </si>
  <si>
    <t xml:space="preserve">PŘÍPRAVEK na mytí </t>
  </si>
  <si>
    <t>úklidový, saponátový, 5 litrů, universální pro všechny typy povrchů, koncentrovaný</t>
  </si>
  <si>
    <t>na všechny podlahové plochy (lino, dlažba, marmoleum apod.),podobně jako Bistrol 500 ml</t>
  </si>
  <si>
    <t xml:space="preserve">s rozprašovačem, 750 ml,podobně jako Krystal </t>
  </si>
  <si>
    <t>na vodní a močový kámen, usazeniny, podobně jako Fixinela</t>
  </si>
  <si>
    <t>KOSTKY (tablety)</t>
  </si>
  <si>
    <t xml:space="preserve"> do pisoáru, 1 kg</t>
  </si>
  <si>
    <t xml:space="preserve">WC GEL </t>
  </si>
  <si>
    <t>závěsný 55 ml, čistič na zavěšení do WC mísy podobně jako Bref</t>
  </si>
  <si>
    <t>PŘÍPRAVEK na mytí oken</t>
  </si>
  <si>
    <t xml:space="preserve"> s rozprašovačem, 500 ml</t>
  </si>
  <si>
    <t>dermatologicky testováno, vůně jablko/oceán - 5 litrů</t>
  </si>
  <si>
    <t>tekutá, šetrná k pokožce, podobně jako Mio, 600 g</t>
  </si>
  <si>
    <t xml:space="preserve">PAPÍR TOALETNÍ </t>
  </si>
  <si>
    <t>malý, 50 metrů, 1-vrstvý, recyklovaný, šiře role 9,5 cm</t>
  </si>
  <si>
    <t>RUČNÍKY papírové</t>
  </si>
  <si>
    <t>celuloza, nerecyklované, Z-Z , 23 x 23 cm, 2-vrstvé, čistě bílé, 3 000 ks v krabici</t>
  </si>
  <si>
    <t>hydratační, s glycerinem, dezinfekční - 100 ml, podobně jako Herbalona</t>
  </si>
  <si>
    <t>PÍSEK tekutý do kuchyně a koupelny</t>
  </si>
  <si>
    <t xml:space="preserve">PÁRÁTKA </t>
  </si>
  <si>
    <t>hygienicky balená jednotlivě, po 1 000 ks</t>
  </si>
  <si>
    <t>PŘÍPRAVEK proti plísni</t>
  </si>
  <si>
    <t xml:space="preserve"> s rozprašovačem, 500 ml, účinný podobně jako Savo proti plísni</t>
  </si>
  <si>
    <t>s rozprašovačem - 500 ml, podobně jako Cif na nerez</t>
  </si>
  <si>
    <t>s rozprašovačem - 500 ml, na mastnou špínu, podobně jako Savo kuchyně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</si>
</sst>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_ ;[Red]\-#,##0.00\ "/>
  </numFmts>
  <fonts count="1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8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i/>
      <u/>
      <sz val="12"/>
      <color rgb="FFC0000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0.79998168889431442"/>
      </left>
      <right/>
      <top style="thin">
        <color theme="4" tint="0.79998168889431442"/>
      </top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4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 shrinkToFit="1"/>
    </xf>
    <xf numFmtId="0" fontId="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9" fillId="4" borderId="19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vertical="center"/>
    </xf>
    <xf numFmtId="164" fontId="10" fillId="6" borderId="26" xfId="0" applyNumberFormat="1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vertical="center"/>
    </xf>
    <xf numFmtId="0" fontId="8" fillId="3" borderId="34" xfId="0" applyFont="1" applyFill="1" applyBorder="1" applyAlignment="1">
      <alignment vertical="center"/>
    </xf>
    <xf numFmtId="0" fontId="8" fillId="3" borderId="35" xfId="0" applyFont="1" applyFill="1" applyBorder="1" applyAlignment="1">
      <alignment vertical="center"/>
    </xf>
    <xf numFmtId="0" fontId="8" fillId="3" borderId="36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37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8" fillId="3" borderId="36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37" xfId="0" applyFont="1" applyFill="1" applyBorder="1" applyAlignment="1">
      <alignment horizontal="left" vertical="center" wrapText="1"/>
    </xf>
    <xf numFmtId="0" fontId="12" fillId="3" borderId="3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3" borderId="37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3" borderId="13" xfId="0" applyFont="1" applyFill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6" fillId="3" borderId="7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14" fillId="5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41.5703125" customWidth="1"/>
    <col min="2" max="2" width="50.28515625" customWidth="1"/>
    <col min="3" max="3" width="41.85546875" customWidth="1"/>
    <col min="4" max="4" width="9" customWidth="1"/>
    <col min="5" max="5" width="10.85546875" customWidth="1"/>
    <col min="6" max="6" width="17.140625" customWidth="1"/>
    <col min="7" max="7" width="16.7109375" customWidth="1"/>
    <col min="8" max="8" width="16.28515625" customWidth="1"/>
    <col min="9" max="9" width="19.28515625" hidden="1" customWidth="1"/>
  </cols>
  <sheetData>
    <row r="1" spans="1:11" ht="69" customHeight="1" thickBot="1" x14ac:dyDescent="0.3">
      <c r="A1" s="18" t="s">
        <v>13</v>
      </c>
      <c r="B1" s="19" t="s">
        <v>12</v>
      </c>
      <c r="C1" s="20" t="s">
        <v>18</v>
      </c>
      <c r="D1" s="3" t="s">
        <v>0</v>
      </c>
      <c r="E1" s="3" t="s">
        <v>38</v>
      </c>
      <c r="F1" s="3" t="s">
        <v>7</v>
      </c>
      <c r="G1" s="3" t="s">
        <v>16</v>
      </c>
      <c r="H1" s="4" t="s">
        <v>17</v>
      </c>
      <c r="I1" s="5" t="s">
        <v>9</v>
      </c>
      <c r="J1" s="6"/>
    </row>
    <row r="2" spans="1:11" ht="51" customHeight="1" thickBot="1" x14ac:dyDescent="0.3">
      <c r="A2" s="21" t="s">
        <v>4</v>
      </c>
      <c r="B2" s="22"/>
      <c r="C2" s="23" t="s">
        <v>14</v>
      </c>
      <c r="D2" s="7"/>
      <c r="E2" s="7"/>
      <c r="F2" s="24" t="s">
        <v>14</v>
      </c>
      <c r="G2" s="8"/>
      <c r="H2" s="9"/>
      <c r="I2" s="10"/>
      <c r="J2" s="6"/>
    </row>
    <row r="3" spans="1:11" ht="24" x14ac:dyDescent="0.25">
      <c r="A3" s="48" t="s">
        <v>92</v>
      </c>
      <c r="B3" s="49" t="s">
        <v>89</v>
      </c>
      <c r="C3" s="50"/>
      <c r="D3" s="51" t="s">
        <v>1</v>
      </c>
      <c r="E3" s="51">
        <v>20</v>
      </c>
      <c r="F3" s="52">
        <v>0</v>
      </c>
      <c r="G3" s="52">
        <f>E3*F3</f>
        <v>0</v>
      </c>
      <c r="H3" s="52">
        <f>SUM(G3*1.21)</f>
        <v>0</v>
      </c>
      <c r="I3" s="11">
        <f t="shared" ref="I3:I26" si="0">SUM(H3*2.5)</f>
        <v>0</v>
      </c>
      <c r="J3" s="6"/>
    </row>
    <row r="4" spans="1:11" x14ac:dyDescent="0.25">
      <c r="A4" s="53" t="s">
        <v>90</v>
      </c>
      <c r="B4" s="54" t="s">
        <v>91</v>
      </c>
      <c r="C4" s="54"/>
      <c r="D4" s="55" t="s">
        <v>1</v>
      </c>
      <c r="E4" s="55">
        <v>50</v>
      </c>
      <c r="F4" s="52">
        <v>0</v>
      </c>
      <c r="G4" s="52">
        <f t="shared" ref="G4:G66" si="1">E4*F4</f>
        <v>0</v>
      </c>
      <c r="H4" s="52">
        <f t="shared" ref="H4:H66" si="2">SUM(G4*1.21)</f>
        <v>0</v>
      </c>
      <c r="I4" s="12">
        <f t="shared" si="0"/>
        <v>0</v>
      </c>
      <c r="J4" s="6"/>
      <c r="K4" s="1"/>
    </row>
    <row r="5" spans="1:11" x14ac:dyDescent="0.25">
      <c r="A5" s="53" t="s">
        <v>94</v>
      </c>
      <c r="B5" s="54" t="s">
        <v>64</v>
      </c>
      <c r="C5" s="54"/>
      <c r="D5" s="55" t="s">
        <v>1</v>
      </c>
      <c r="E5" s="55">
        <v>50</v>
      </c>
      <c r="F5" s="52">
        <v>0</v>
      </c>
      <c r="G5" s="52">
        <f t="shared" si="1"/>
        <v>0</v>
      </c>
      <c r="H5" s="52">
        <f t="shared" si="2"/>
        <v>0</v>
      </c>
      <c r="I5" s="12"/>
      <c r="J5" s="6"/>
      <c r="K5" s="1"/>
    </row>
    <row r="6" spans="1:11" x14ac:dyDescent="0.25">
      <c r="A6" s="53" t="s">
        <v>93</v>
      </c>
      <c r="B6" s="54" t="s">
        <v>74</v>
      </c>
      <c r="C6" s="54"/>
      <c r="D6" s="55" t="s">
        <v>1</v>
      </c>
      <c r="E6" s="55">
        <v>5</v>
      </c>
      <c r="F6" s="52">
        <v>0</v>
      </c>
      <c r="G6" s="52">
        <f t="shared" si="1"/>
        <v>0</v>
      </c>
      <c r="H6" s="52">
        <f t="shared" si="2"/>
        <v>0</v>
      </c>
      <c r="I6" s="12"/>
      <c r="J6" s="6"/>
      <c r="K6" s="1"/>
    </row>
    <row r="7" spans="1:11" x14ac:dyDescent="0.25">
      <c r="A7" s="53" t="s">
        <v>95</v>
      </c>
      <c r="B7" s="54" t="s">
        <v>75</v>
      </c>
      <c r="C7" s="54"/>
      <c r="D7" s="55" t="s">
        <v>1</v>
      </c>
      <c r="E7" s="55">
        <v>36</v>
      </c>
      <c r="F7" s="52">
        <v>0</v>
      </c>
      <c r="G7" s="52">
        <f t="shared" si="1"/>
        <v>0</v>
      </c>
      <c r="H7" s="52">
        <f t="shared" si="2"/>
        <v>0</v>
      </c>
      <c r="I7" s="12"/>
      <c r="J7" s="6"/>
      <c r="K7" s="1"/>
    </row>
    <row r="8" spans="1:11" x14ac:dyDescent="0.25">
      <c r="A8" s="53" t="s">
        <v>47</v>
      </c>
      <c r="B8" s="54" t="s">
        <v>50</v>
      </c>
      <c r="C8" s="54"/>
      <c r="D8" s="55" t="s">
        <v>1</v>
      </c>
      <c r="E8" s="55">
        <v>20</v>
      </c>
      <c r="F8" s="52">
        <v>0</v>
      </c>
      <c r="G8" s="52">
        <f t="shared" si="1"/>
        <v>0</v>
      </c>
      <c r="H8" s="52">
        <f t="shared" si="2"/>
        <v>0</v>
      </c>
      <c r="I8" s="12">
        <f t="shared" si="0"/>
        <v>0</v>
      </c>
      <c r="J8" s="6"/>
      <c r="K8" s="1"/>
    </row>
    <row r="9" spans="1:11" x14ac:dyDescent="0.25">
      <c r="A9" s="53" t="s">
        <v>96</v>
      </c>
      <c r="B9" s="54" t="s">
        <v>97</v>
      </c>
      <c r="C9" s="54"/>
      <c r="D9" s="55" t="s">
        <v>1</v>
      </c>
      <c r="E9" s="55">
        <v>20</v>
      </c>
      <c r="F9" s="52">
        <v>0</v>
      </c>
      <c r="G9" s="52">
        <f t="shared" si="1"/>
        <v>0</v>
      </c>
      <c r="H9" s="52">
        <f t="shared" si="2"/>
        <v>0</v>
      </c>
      <c r="I9" s="12"/>
      <c r="J9" s="6"/>
      <c r="K9" s="1"/>
    </row>
    <row r="10" spans="1:11" x14ac:dyDescent="0.25">
      <c r="A10" s="53" t="s">
        <v>98</v>
      </c>
      <c r="B10" s="54" t="s">
        <v>99</v>
      </c>
      <c r="C10" s="54"/>
      <c r="D10" s="55" t="s">
        <v>1</v>
      </c>
      <c r="E10" s="55">
        <v>10</v>
      </c>
      <c r="F10" s="52">
        <v>0</v>
      </c>
      <c r="G10" s="52">
        <f t="shared" si="1"/>
        <v>0</v>
      </c>
      <c r="H10" s="52">
        <f t="shared" si="2"/>
        <v>0</v>
      </c>
      <c r="I10" s="12"/>
      <c r="J10" s="6"/>
      <c r="K10" s="1"/>
    </row>
    <row r="11" spans="1:11" x14ac:dyDescent="0.25">
      <c r="A11" s="53" t="s">
        <v>100</v>
      </c>
      <c r="B11" s="54" t="s">
        <v>101</v>
      </c>
      <c r="C11" s="54"/>
      <c r="D11" s="55" t="s">
        <v>1</v>
      </c>
      <c r="E11" s="55">
        <v>6</v>
      </c>
      <c r="F11" s="52">
        <v>0</v>
      </c>
      <c r="G11" s="52">
        <f t="shared" si="1"/>
        <v>0</v>
      </c>
      <c r="H11" s="52">
        <f t="shared" si="2"/>
        <v>0</v>
      </c>
      <c r="I11" s="12"/>
      <c r="J11" s="6"/>
      <c r="K11" s="1"/>
    </row>
    <row r="12" spans="1:11" x14ac:dyDescent="0.25">
      <c r="A12" s="53" t="s">
        <v>102</v>
      </c>
      <c r="B12" s="54" t="s">
        <v>103</v>
      </c>
      <c r="C12" s="54"/>
      <c r="D12" s="55" t="s">
        <v>1</v>
      </c>
      <c r="E12" s="55">
        <v>10</v>
      </c>
      <c r="F12" s="52">
        <v>0</v>
      </c>
      <c r="G12" s="52">
        <f t="shared" si="1"/>
        <v>0</v>
      </c>
      <c r="H12" s="52">
        <f t="shared" si="2"/>
        <v>0</v>
      </c>
      <c r="I12" s="12"/>
      <c r="J12" s="6"/>
      <c r="K12" s="1"/>
    </row>
    <row r="13" spans="1:11" x14ac:dyDescent="0.25">
      <c r="A13" s="53" t="s">
        <v>104</v>
      </c>
      <c r="B13" s="54" t="s">
        <v>105</v>
      </c>
      <c r="C13" s="54"/>
      <c r="D13" s="55" t="s">
        <v>1</v>
      </c>
      <c r="E13" s="55">
        <v>10</v>
      </c>
      <c r="F13" s="52">
        <v>0</v>
      </c>
      <c r="G13" s="52">
        <f t="shared" si="1"/>
        <v>0</v>
      </c>
      <c r="H13" s="52">
        <f t="shared" si="2"/>
        <v>0</v>
      </c>
      <c r="I13" s="12"/>
      <c r="J13" s="6"/>
      <c r="K13" s="1"/>
    </row>
    <row r="14" spans="1:11" x14ac:dyDescent="0.25">
      <c r="A14" s="53" t="s">
        <v>106</v>
      </c>
      <c r="B14" s="56" t="s">
        <v>107</v>
      </c>
      <c r="C14" s="54"/>
      <c r="D14" s="55" t="s">
        <v>1</v>
      </c>
      <c r="E14" s="55">
        <v>100</v>
      </c>
      <c r="F14" s="52">
        <v>0</v>
      </c>
      <c r="G14" s="52">
        <f t="shared" si="1"/>
        <v>0</v>
      </c>
      <c r="H14" s="52">
        <f t="shared" si="2"/>
        <v>0</v>
      </c>
      <c r="I14" s="12">
        <f t="shared" si="0"/>
        <v>0</v>
      </c>
      <c r="J14" s="6"/>
      <c r="K14" s="1"/>
    </row>
    <row r="15" spans="1:11" x14ac:dyDescent="0.25">
      <c r="A15" s="53" t="s">
        <v>108</v>
      </c>
      <c r="B15" s="56" t="s">
        <v>109</v>
      </c>
      <c r="C15" s="54"/>
      <c r="D15" s="55" t="s">
        <v>21</v>
      </c>
      <c r="E15" s="55">
        <v>50</v>
      </c>
      <c r="F15" s="52">
        <v>0</v>
      </c>
      <c r="G15" s="52">
        <f t="shared" si="1"/>
        <v>0</v>
      </c>
      <c r="H15" s="52">
        <f t="shared" si="2"/>
        <v>0</v>
      </c>
      <c r="I15" s="12">
        <f t="shared" si="0"/>
        <v>0</v>
      </c>
      <c r="J15" s="6"/>
      <c r="K15" s="1"/>
    </row>
    <row r="16" spans="1:11" x14ac:dyDescent="0.25">
      <c r="A16" s="53" t="s">
        <v>43</v>
      </c>
      <c r="B16" s="54" t="s">
        <v>44</v>
      </c>
      <c r="C16" s="54"/>
      <c r="D16" s="55" t="s">
        <v>1</v>
      </c>
      <c r="E16" s="55">
        <v>50</v>
      </c>
      <c r="F16" s="52">
        <v>0</v>
      </c>
      <c r="G16" s="52">
        <f t="shared" si="1"/>
        <v>0</v>
      </c>
      <c r="H16" s="52">
        <f t="shared" si="2"/>
        <v>0</v>
      </c>
      <c r="I16" s="12">
        <f t="shared" si="0"/>
        <v>0</v>
      </c>
      <c r="J16" s="6"/>
      <c r="K16" s="1"/>
    </row>
    <row r="17" spans="1:11" x14ac:dyDescent="0.25">
      <c r="A17" s="53" t="s">
        <v>72</v>
      </c>
      <c r="B17" s="54" t="s">
        <v>110</v>
      </c>
      <c r="C17" s="54"/>
      <c r="D17" s="55" t="s">
        <v>1</v>
      </c>
      <c r="E17" s="55">
        <v>30</v>
      </c>
      <c r="F17" s="52">
        <v>0</v>
      </c>
      <c r="G17" s="52">
        <f t="shared" si="1"/>
        <v>0</v>
      </c>
      <c r="H17" s="52">
        <f t="shared" si="2"/>
        <v>0</v>
      </c>
      <c r="I17" s="12">
        <f t="shared" si="0"/>
        <v>0</v>
      </c>
      <c r="J17" s="6"/>
      <c r="K17" s="1"/>
    </row>
    <row r="18" spans="1:11" x14ac:dyDescent="0.25">
      <c r="A18" s="53" t="s">
        <v>35</v>
      </c>
      <c r="B18" s="54" t="s">
        <v>36</v>
      </c>
      <c r="C18" s="54"/>
      <c r="D18" s="55" t="s">
        <v>1</v>
      </c>
      <c r="E18" s="55">
        <v>20</v>
      </c>
      <c r="F18" s="52">
        <v>0</v>
      </c>
      <c r="G18" s="52">
        <f t="shared" si="1"/>
        <v>0</v>
      </c>
      <c r="H18" s="52">
        <f t="shared" si="2"/>
        <v>0</v>
      </c>
      <c r="I18" s="12">
        <f t="shared" si="0"/>
        <v>0</v>
      </c>
      <c r="J18" s="6"/>
      <c r="K18" s="1"/>
    </row>
    <row r="19" spans="1:11" x14ac:dyDescent="0.25">
      <c r="A19" s="53" t="s">
        <v>19</v>
      </c>
      <c r="B19" s="54" t="s">
        <v>61</v>
      </c>
      <c r="C19" s="54"/>
      <c r="D19" s="55" t="s">
        <v>1</v>
      </c>
      <c r="E19" s="55">
        <v>250</v>
      </c>
      <c r="F19" s="52">
        <v>0</v>
      </c>
      <c r="G19" s="52">
        <f t="shared" si="1"/>
        <v>0</v>
      </c>
      <c r="H19" s="52">
        <f t="shared" si="2"/>
        <v>0</v>
      </c>
      <c r="I19" s="12">
        <f t="shared" si="0"/>
        <v>0</v>
      </c>
      <c r="J19" s="6"/>
      <c r="K19" s="1"/>
    </row>
    <row r="20" spans="1:11" x14ac:dyDescent="0.25">
      <c r="A20" s="53" t="s">
        <v>111</v>
      </c>
      <c r="B20" s="57" t="s">
        <v>112</v>
      </c>
      <c r="C20" s="57"/>
      <c r="D20" s="55" t="s">
        <v>1</v>
      </c>
      <c r="E20" s="55">
        <v>250</v>
      </c>
      <c r="F20" s="52">
        <v>0</v>
      </c>
      <c r="G20" s="52">
        <f t="shared" si="1"/>
        <v>0</v>
      </c>
      <c r="H20" s="52">
        <f t="shared" si="2"/>
        <v>0</v>
      </c>
      <c r="I20" s="12">
        <f t="shared" si="0"/>
        <v>0</v>
      </c>
      <c r="J20" s="6"/>
      <c r="K20" s="1"/>
    </row>
    <row r="21" spans="1:11" x14ac:dyDescent="0.25">
      <c r="A21" s="53" t="s">
        <v>113</v>
      </c>
      <c r="B21" s="57" t="s">
        <v>114</v>
      </c>
      <c r="C21" s="57"/>
      <c r="D21" s="55" t="s">
        <v>1</v>
      </c>
      <c r="E21" s="55">
        <v>90</v>
      </c>
      <c r="F21" s="52">
        <v>0</v>
      </c>
      <c r="G21" s="52">
        <f t="shared" si="1"/>
        <v>0</v>
      </c>
      <c r="H21" s="52">
        <f t="shared" si="2"/>
        <v>0</v>
      </c>
      <c r="I21" s="12">
        <f t="shared" si="0"/>
        <v>0</v>
      </c>
      <c r="J21" s="6"/>
      <c r="K21" s="1"/>
    </row>
    <row r="22" spans="1:11" x14ac:dyDescent="0.25">
      <c r="A22" s="53" t="s">
        <v>115</v>
      </c>
      <c r="B22" s="57" t="s">
        <v>116</v>
      </c>
      <c r="C22" s="57"/>
      <c r="D22" s="55" t="s">
        <v>1</v>
      </c>
      <c r="E22" s="55">
        <v>90</v>
      </c>
      <c r="F22" s="52">
        <v>0</v>
      </c>
      <c r="G22" s="52">
        <f t="shared" si="1"/>
        <v>0</v>
      </c>
      <c r="H22" s="52">
        <f t="shared" si="2"/>
        <v>0</v>
      </c>
      <c r="I22" s="12">
        <f t="shared" si="0"/>
        <v>0</v>
      </c>
      <c r="J22" s="6"/>
      <c r="K22" s="1"/>
    </row>
    <row r="23" spans="1:11" x14ac:dyDescent="0.25">
      <c r="A23" s="53" t="s">
        <v>115</v>
      </c>
      <c r="B23" s="57" t="s">
        <v>117</v>
      </c>
      <c r="C23" s="57"/>
      <c r="D23" s="55" t="s">
        <v>1</v>
      </c>
      <c r="E23" s="55">
        <v>90</v>
      </c>
      <c r="F23" s="52">
        <v>0</v>
      </c>
      <c r="G23" s="52">
        <f t="shared" si="1"/>
        <v>0</v>
      </c>
      <c r="H23" s="52">
        <f t="shared" si="2"/>
        <v>0</v>
      </c>
      <c r="I23" s="12">
        <f t="shared" si="0"/>
        <v>0</v>
      </c>
      <c r="J23" s="6"/>
      <c r="K23" s="1"/>
    </row>
    <row r="24" spans="1:11" x14ac:dyDescent="0.25">
      <c r="A24" s="53" t="s">
        <v>118</v>
      </c>
      <c r="B24" s="54" t="s">
        <v>119</v>
      </c>
      <c r="C24" s="54"/>
      <c r="D24" s="55" t="s">
        <v>20</v>
      </c>
      <c r="E24" s="55">
        <v>50</v>
      </c>
      <c r="F24" s="52">
        <v>0</v>
      </c>
      <c r="G24" s="52">
        <f t="shared" si="1"/>
        <v>0</v>
      </c>
      <c r="H24" s="52">
        <f t="shared" si="2"/>
        <v>0</v>
      </c>
      <c r="I24" s="12">
        <f t="shared" si="0"/>
        <v>0</v>
      </c>
      <c r="J24" s="6"/>
      <c r="K24" s="1"/>
    </row>
    <row r="25" spans="1:11" x14ac:dyDescent="0.25">
      <c r="A25" s="53" t="s">
        <v>118</v>
      </c>
      <c r="B25" s="54" t="s">
        <v>120</v>
      </c>
      <c r="C25" s="54"/>
      <c r="D25" s="55" t="s">
        <v>20</v>
      </c>
      <c r="E25" s="55">
        <v>100</v>
      </c>
      <c r="F25" s="52">
        <v>0</v>
      </c>
      <c r="G25" s="52">
        <f t="shared" si="1"/>
        <v>0</v>
      </c>
      <c r="H25" s="52">
        <f t="shared" si="2"/>
        <v>0</v>
      </c>
      <c r="I25" s="12">
        <f t="shared" si="0"/>
        <v>0</v>
      </c>
      <c r="J25" s="6"/>
      <c r="K25" s="1"/>
    </row>
    <row r="26" spans="1:11" ht="15.75" thickBot="1" x14ac:dyDescent="0.3">
      <c r="A26" s="53" t="s">
        <v>121</v>
      </c>
      <c r="B26" s="54" t="s">
        <v>122</v>
      </c>
      <c r="C26" s="54"/>
      <c r="D26" s="55" t="s">
        <v>20</v>
      </c>
      <c r="E26" s="55">
        <v>100</v>
      </c>
      <c r="F26" s="52">
        <v>0</v>
      </c>
      <c r="G26" s="52">
        <f t="shared" si="1"/>
        <v>0</v>
      </c>
      <c r="H26" s="52">
        <f t="shared" si="2"/>
        <v>0</v>
      </c>
      <c r="I26" s="12">
        <f t="shared" si="0"/>
        <v>0</v>
      </c>
      <c r="J26" s="6"/>
      <c r="K26" s="1"/>
    </row>
    <row r="27" spans="1:11" ht="51" customHeight="1" thickBot="1" x14ac:dyDescent="0.3">
      <c r="A27" s="21" t="s">
        <v>5</v>
      </c>
      <c r="B27" s="22"/>
      <c r="C27" s="25"/>
      <c r="D27" s="7" t="s">
        <v>0</v>
      </c>
      <c r="E27" s="7" t="s">
        <v>6</v>
      </c>
      <c r="F27" s="7"/>
      <c r="G27" s="7" t="s">
        <v>7</v>
      </c>
      <c r="H27" s="13" t="s">
        <v>8</v>
      </c>
      <c r="I27" s="14" t="s">
        <v>9</v>
      </c>
      <c r="J27" s="6"/>
    </row>
    <row r="28" spans="1:11" ht="24" x14ac:dyDescent="0.25">
      <c r="A28" s="48" t="s">
        <v>123</v>
      </c>
      <c r="B28" s="58" t="s">
        <v>125</v>
      </c>
      <c r="C28" s="50"/>
      <c r="D28" s="51" t="s">
        <v>2</v>
      </c>
      <c r="E28" s="51">
        <v>144</v>
      </c>
      <c r="F28" s="52">
        <v>0</v>
      </c>
      <c r="G28" s="52">
        <f t="shared" ref="G28" si="3">E28*F28</f>
        <v>0</v>
      </c>
      <c r="H28" s="52">
        <f t="shared" ref="H28" si="4">SUM(G28*1.21)</f>
        <v>0</v>
      </c>
      <c r="I28" s="11"/>
      <c r="J28" s="6"/>
      <c r="K28" s="1"/>
    </row>
    <row r="29" spans="1:11" ht="15" customHeight="1" thickBot="1" x14ac:dyDescent="0.3">
      <c r="A29" s="59" t="s">
        <v>123</v>
      </c>
      <c r="B29" s="15" t="s">
        <v>124</v>
      </c>
      <c r="C29" s="60"/>
      <c r="D29" s="61" t="s">
        <v>67</v>
      </c>
      <c r="E29" s="62">
        <v>200</v>
      </c>
      <c r="F29" s="63">
        <v>0</v>
      </c>
      <c r="G29" s="64">
        <f t="shared" si="1"/>
        <v>0</v>
      </c>
      <c r="H29" s="65">
        <f t="shared" si="2"/>
        <v>0</v>
      </c>
      <c r="I29" s="16">
        <f>SUM(H29*2.5)</f>
        <v>0</v>
      </c>
      <c r="J29" s="6"/>
    </row>
    <row r="30" spans="1:11" ht="44.25" customHeight="1" thickBot="1" x14ac:dyDescent="0.3">
      <c r="A30" s="21" t="s">
        <v>3</v>
      </c>
      <c r="B30" s="22"/>
      <c r="C30" s="25"/>
      <c r="D30" s="7" t="s">
        <v>0</v>
      </c>
      <c r="E30" s="7" t="s">
        <v>6</v>
      </c>
      <c r="F30" s="7"/>
      <c r="G30" s="7" t="s">
        <v>7</v>
      </c>
      <c r="H30" s="13" t="s">
        <v>8</v>
      </c>
      <c r="I30" s="14" t="s">
        <v>9</v>
      </c>
      <c r="J30" s="6"/>
    </row>
    <row r="31" spans="1:11" x14ac:dyDescent="0.25">
      <c r="A31" s="66" t="s">
        <v>26</v>
      </c>
      <c r="B31" s="67" t="s">
        <v>126</v>
      </c>
      <c r="C31" s="68"/>
      <c r="D31" s="69" t="s">
        <v>1</v>
      </c>
      <c r="E31" s="69">
        <v>130</v>
      </c>
      <c r="F31" s="52">
        <v>0</v>
      </c>
      <c r="G31" s="70">
        <f t="shared" si="1"/>
        <v>0</v>
      </c>
      <c r="H31" s="71">
        <f t="shared" si="2"/>
        <v>0</v>
      </c>
      <c r="I31" s="11">
        <f t="shared" ref="I31:I66" si="5">SUM(H31*2.5)</f>
        <v>0</v>
      </c>
      <c r="J31" s="6"/>
    </row>
    <row r="32" spans="1:11" x14ac:dyDescent="0.25">
      <c r="A32" s="72" t="s">
        <v>127</v>
      </c>
      <c r="B32" s="73" t="s">
        <v>130</v>
      </c>
      <c r="C32" s="74"/>
      <c r="D32" s="75" t="s">
        <v>1</v>
      </c>
      <c r="E32" s="75">
        <v>10</v>
      </c>
      <c r="F32" s="52">
        <v>0</v>
      </c>
      <c r="G32" s="70">
        <f t="shared" si="1"/>
        <v>0</v>
      </c>
      <c r="H32" s="76">
        <f t="shared" si="2"/>
        <v>0</v>
      </c>
      <c r="I32" s="12">
        <f t="shared" si="5"/>
        <v>0</v>
      </c>
      <c r="J32" s="6"/>
    </row>
    <row r="33" spans="1:11" x14ac:dyDescent="0.25">
      <c r="A33" s="72" t="s">
        <v>128</v>
      </c>
      <c r="B33" s="73" t="s">
        <v>129</v>
      </c>
      <c r="C33" s="74"/>
      <c r="D33" s="75" t="s">
        <v>1</v>
      </c>
      <c r="E33" s="75">
        <v>10</v>
      </c>
      <c r="F33" s="52">
        <v>0</v>
      </c>
      <c r="G33" s="70">
        <f t="shared" si="1"/>
        <v>0</v>
      </c>
      <c r="H33" s="76">
        <f t="shared" si="2"/>
        <v>0</v>
      </c>
      <c r="I33" s="12"/>
      <c r="J33" s="6"/>
    </row>
    <row r="34" spans="1:11" x14ac:dyDescent="0.25">
      <c r="A34" s="72" t="s">
        <v>65</v>
      </c>
      <c r="B34" s="73" t="s">
        <v>63</v>
      </c>
      <c r="C34" s="57"/>
      <c r="D34" s="75" t="s">
        <v>1</v>
      </c>
      <c r="E34" s="77">
        <v>10</v>
      </c>
      <c r="F34" s="52">
        <v>0</v>
      </c>
      <c r="G34" s="78">
        <f t="shared" si="1"/>
        <v>0</v>
      </c>
      <c r="H34" s="79">
        <f t="shared" si="2"/>
        <v>0</v>
      </c>
      <c r="I34" s="12"/>
      <c r="J34" s="6"/>
    </row>
    <row r="35" spans="1:11" x14ac:dyDescent="0.25">
      <c r="A35" s="72" t="s">
        <v>40</v>
      </c>
      <c r="B35" s="73" t="s">
        <v>41</v>
      </c>
      <c r="C35" s="74"/>
      <c r="D35" s="75" t="s">
        <v>1</v>
      </c>
      <c r="E35" s="75">
        <v>10</v>
      </c>
      <c r="F35" s="52">
        <v>0</v>
      </c>
      <c r="G35" s="70">
        <f t="shared" si="1"/>
        <v>0</v>
      </c>
      <c r="H35" s="76">
        <f t="shared" si="2"/>
        <v>0</v>
      </c>
      <c r="I35" s="12"/>
      <c r="J35" s="6"/>
    </row>
    <row r="36" spans="1:11" ht="24" x14ac:dyDescent="0.25">
      <c r="A36" s="80" t="s">
        <v>131</v>
      </c>
      <c r="B36" s="56" t="s">
        <v>132</v>
      </c>
      <c r="C36" s="54"/>
      <c r="D36" s="55" t="s">
        <v>1</v>
      </c>
      <c r="E36" s="55">
        <v>12</v>
      </c>
      <c r="F36" s="52">
        <v>0</v>
      </c>
      <c r="G36" s="70">
        <f t="shared" si="1"/>
        <v>0</v>
      </c>
      <c r="H36" s="76">
        <f t="shared" si="2"/>
        <v>0</v>
      </c>
      <c r="I36" s="12"/>
      <c r="J36" s="6"/>
    </row>
    <row r="37" spans="1:11" ht="24" x14ac:dyDescent="0.25">
      <c r="A37" s="80" t="s">
        <v>133</v>
      </c>
      <c r="B37" s="56" t="s">
        <v>134</v>
      </c>
      <c r="C37" s="54"/>
      <c r="D37" s="55" t="s">
        <v>1</v>
      </c>
      <c r="E37" s="55">
        <v>120</v>
      </c>
      <c r="F37" s="52">
        <v>0</v>
      </c>
      <c r="G37" s="70">
        <f t="shared" si="1"/>
        <v>0</v>
      </c>
      <c r="H37" s="76">
        <f t="shared" si="2"/>
        <v>0</v>
      </c>
      <c r="I37" s="12">
        <f t="shared" si="5"/>
        <v>0</v>
      </c>
      <c r="J37" s="6"/>
    </row>
    <row r="38" spans="1:11" ht="24" x14ac:dyDescent="0.25">
      <c r="A38" s="80" t="s">
        <v>62</v>
      </c>
      <c r="B38" s="56" t="s">
        <v>135</v>
      </c>
      <c r="C38" s="54"/>
      <c r="D38" s="55" t="s">
        <v>1</v>
      </c>
      <c r="E38" s="55">
        <v>24</v>
      </c>
      <c r="F38" s="52">
        <v>0</v>
      </c>
      <c r="G38" s="70">
        <f t="shared" ref="G38" si="6">E38*F38</f>
        <v>0</v>
      </c>
      <c r="H38" s="76">
        <f t="shared" ref="H38" si="7">SUM(G38*1.21)</f>
        <v>0</v>
      </c>
      <c r="I38" s="12"/>
      <c r="J38" s="6"/>
    </row>
    <row r="39" spans="1:11" x14ac:dyDescent="0.25">
      <c r="A39" s="80" t="s">
        <v>66</v>
      </c>
      <c r="B39" s="56" t="s">
        <v>136</v>
      </c>
      <c r="C39" s="54"/>
      <c r="D39" s="55" t="s">
        <v>1</v>
      </c>
      <c r="E39" s="55">
        <v>54</v>
      </c>
      <c r="F39" s="52">
        <v>0</v>
      </c>
      <c r="G39" s="70">
        <f t="shared" si="1"/>
        <v>0</v>
      </c>
      <c r="H39" s="76">
        <f t="shared" si="2"/>
        <v>0</v>
      </c>
      <c r="I39" s="12">
        <f t="shared" si="5"/>
        <v>0</v>
      </c>
      <c r="J39" s="6"/>
    </row>
    <row r="40" spans="1:11" x14ac:dyDescent="0.25">
      <c r="A40" s="80" t="s">
        <v>42</v>
      </c>
      <c r="B40" s="56" t="s">
        <v>137</v>
      </c>
      <c r="C40" s="54"/>
      <c r="D40" s="55" t="s">
        <v>1</v>
      </c>
      <c r="E40" s="55">
        <v>63</v>
      </c>
      <c r="F40" s="52">
        <v>0</v>
      </c>
      <c r="G40" s="70">
        <f t="shared" ref="G40" si="8">E40*F40</f>
        <v>0</v>
      </c>
      <c r="H40" s="76">
        <f t="shared" ref="H40" si="9">SUM(G40*1.21)</f>
        <v>0</v>
      </c>
      <c r="I40" s="12"/>
      <c r="J40" s="6"/>
    </row>
    <row r="41" spans="1:11" ht="24" x14ac:dyDescent="0.25">
      <c r="A41" s="80" t="s">
        <v>28</v>
      </c>
      <c r="B41" s="56" t="s">
        <v>39</v>
      </c>
      <c r="C41" s="54"/>
      <c r="D41" s="55" t="s">
        <v>1</v>
      </c>
      <c r="E41" s="55">
        <v>120</v>
      </c>
      <c r="F41" s="52">
        <v>0</v>
      </c>
      <c r="G41" s="70">
        <f t="shared" si="1"/>
        <v>0</v>
      </c>
      <c r="H41" s="76">
        <f t="shared" si="2"/>
        <v>0</v>
      </c>
      <c r="I41" s="12">
        <f t="shared" si="5"/>
        <v>0</v>
      </c>
      <c r="J41" s="6"/>
    </row>
    <row r="42" spans="1:11" x14ac:dyDescent="0.25">
      <c r="A42" s="80" t="s">
        <v>138</v>
      </c>
      <c r="B42" s="56" t="s">
        <v>139</v>
      </c>
      <c r="C42" s="54"/>
      <c r="D42" s="55" t="s">
        <v>34</v>
      </c>
      <c r="E42" s="55">
        <v>4</v>
      </c>
      <c r="F42" s="52">
        <v>0</v>
      </c>
      <c r="G42" s="70">
        <f t="shared" ref="G42:G43" si="10">E42*F42</f>
        <v>0</v>
      </c>
      <c r="H42" s="76">
        <f t="shared" ref="H42:H43" si="11">SUM(G42*1.21)</f>
        <v>0</v>
      </c>
      <c r="I42" s="12"/>
      <c r="J42" s="6"/>
    </row>
    <row r="43" spans="1:11" x14ac:dyDescent="0.25">
      <c r="A43" s="80" t="s">
        <v>140</v>
      </c>
      <c r="B43" s="56" t="s">
        <v>141</v>
      </c>
      <c r="C43" s="54"/>
      <c r="D43" s="55" t="s">
        <v>1</v>
      </c>
      <c r="E43" s="55">
        <v>150</v>
      </c>
      <c r="F43" s="52">
        <v>0</v>
      </c>
      <c r="G43" s="70">
        <f t="shared" si="10"/>
        <v>0</v>
      </c>
      <c r="H43" s="76">
        <f t="shared" si="11"/>
        <v>0</v>
      </c>
      <c r="I43" s="12"/>
      <c r="J43" s="6"/>
    </row>
    <row r="44" spans="1:11" x14ac:dyDescent="0.25">
      <c r="A44" s="80" t="s">
        <v>56</v>
      </c>
      <c r="B44" s="56" t="s">
        <v>51</v>
      </c>
      <c r="C44" s="54"/>
      <c r="D44" s="55" t="s">
        <v>1</v>
      </c>
      <c r="E44" s="55">
        <v>120</v>
      </c>
      <c r="F44" s="52">
        <v>0</v>
      </c>
      <c r="G44" s="70">
        <f t="shared" si="1"/>
        <v>0</v>
      </c>
      <c r="H44" s="76">
        <f t="shared" si="2"/>
        <v>0</v>
      </c>
      <c r="I44" s="12">
        <f t="shared" si="5"/>
        <v>0</v>
      </c>
      <c r="J44" s="6"/>
    </row>
    <row r="45" spans="1:11" x14ac:dyDescent="0.25">
      <c r="A45" s="80" t="s">
        <v>142</v>
      </c>
      <c r="B45" s="56" t="s">
        <v>143</v>
      </c>
      <c r="C45" s="54"/>
      <c r="D45" s="55" t="s">
        <v>1</v>
      </c>
      <c r="E45" s="55">
        <v>50</v>
      </c>
      <c r="F45" s="52">
        <v>0</v>
      </c>
      <c r="G45" s="70">
        <f t="shared" si="1"/>
        <v>0</v>
      </c>
      <c r="H45" s="76">
        <f t="shared" si="2"/>
        <v>0</v>
      </c>
      <c r="I45" s="12">
        <f t="shared" si="5"/>
        <v>0</v>
      </c>
      <c r="J45" s="6"/>
      <c r="K45" s="1"/>
    </row>
    <row r="46" spans="1:11" x14ac:dyDescent="0.25">
      <c r="A46" s="80" t="s">
        <v>30</v>
      </c>
      <c r="B46" s="56" t="s">
        <v>29</v>
      </c>
      <c r="C46" s="54"/>
      <c r="D46" s="55" t="s">
        <v>1</v>
      </c>
      <c r="E46" s="55">
        <v>20</v>
      </c>
      <c r="F46" s="52">
        <v>0</v>
      </c>
      <c r="G46" s="70">
        <f t="shared" si="1"/>
        <v>0</v>
      </c>
      <c r="H46" s="76">
        <f t="shared" si="2"/>
        <v>0</v>
      </c>
      <c r="I46" s="12">
        <f t="shared" si="5"/>
        <v>0</v>
      </c>
      <c r="J46" s="6"/>
      <c r="K46" s="1"/>
    </row>
    <row r="47" spans="1:11" x14ac:dyDescent="0.25">
      <c r="A47" s="80" t="s">
        <v>27</v>
      </c>
      <c r="B47" s="56" t="s">
        <v>144</v>
      </c>
      <c r="C47" s="54"/>
      <c r="D47" s="55" t="s">
        <v>1</v>
      </c>
      <c r="E47" s="55">
        <v>30</v>
      </c>
      <c r="F47" s="52">
        <v>0</v>
      </c>
      <c r="G47" s="70">
        <f t="shared" si="1"/>
        <v>0</v>
      </c>
      <c r="H47" s="76">
        <f t="shared" si="2"/>
        <v>0</v>
      </c>
      <c r="I47" s="12">
        <f t="shared" si="5"/>
        <v>0</v>
      </c>
      <c r="J47" s="6"/>
      <c r="K47" s="1"/>
    </row>
    <row r="48" spans="1:11" x14ac:dyDescent="0.25">
      <c r="A48" s="80" t="s">
        <v>60</v>
      </c>
      <c r="B48" s="56" t="s">
        <v>59</v>
      </c>
      <c r="C48" s="54"/>
      <c r="D48" s="55" t="s">
        <v>1</v>
      </c>
      <c r="E48" s="55">
        <v>960</v>
      </c>
      <c r="F48" s="52">
        <v>0</v>
      </c>
      <c r="G48" s="70">
        <f t="shared" si="1"/>
        <v>0</v>
      </c>
      <c r="H48" s="76">
        <f t="shared" si="2"/>
        <v>0</v>
      </c>
      <c r="I48" s="12">
        <f t="shared" si="5"/>
        <v>0</v>
      </c>
      <c r="J48" s="6"/>
      <c r="K48" s="2"/>
    </row>
    <row r="49" spans="1:11" x14ac:dyDescent="0.25">
      <c r="A49" s="80" t="s">
        <v>31</v>
      </c>
      <c r="B49" s="56" t="s">
        <v>52</v>
      </c>
      <c r="C49" s="54"/>
      <c r="D49" s="55" t="s">
        <v>1</v>
      </c>
      <c r="E49" s="55">
        <v>72</v>
      </c>
      <c r="F49" s="52">
        <v>0</v>
      </c>
      <c r="G49" s="70">
        <f t="shared" si="1"/>
        <v>0</v>
      </c>
      <c r="H49" s="76">
        <f t="shared" si="2"/>
        <v>0</v>
      </c>
      <c r="I49" s="12">
        <f t="shared" si="5"/>
        <v>0</v>
      </c>
      <c r="J49" s="6"/>
      <c r="K49" s="2"/>
    </row>
    <row r="50" spans="1:11" x14ac:dyDescent="0.25">
      <c r="A50" s="53" t="s">
        <v>37</v>
      </c>
      <c r="B50" s="56" t="s">
        <v>145</v>
      </c>
      <c r="C50" s="54"/>
      <c r="D50" s="55" t="s">
        <v>1</v>
      </c>
      <c r="E50" s="55">
        <v>18</v>
      </c>
      <c r="F50" s="52">
        <v>0</v>
      </c>
      <c r="G50" s="70">
        <f t="shared" si="1"/>
        <v>0</v>
      </c>
      <c r="H50" s="76">
        <f t="shared" si="2"/>
        <v>0</v>
      </c>
      <c r="I50" s="12">
        <f t="shared" si="5"/>
        <v>0</v>
      </c>
      <c r="J50" s="6"/>
      <c r="K50" s="2"/>
    </row>
    <row r="51" spans="1:11" x14ac:dyDescent="0.25">
      <c r="A51" s="53" t="s">
        <v>25</v>
      </c>
      <c r="B51" s="56" t="s">
        <v>53</v>
      </c>
      <c r="C51" s="54"/>
      <c r="D51" s="55" t="s">
        <v>20</v>
      </c>
      <c r="E51" s="55">
        <v>360</v>
      </c>
      <c r="F51" s="52">
        <v>0</v>
      </c>
      <c r="G51" s="70">
        <f t="shared" si="1"/>
        <v>0</v>
      </c>
      <c r="H51" s="76">
        <f t="shared" si="2"/>
        <v>0</v>
      </c>
      <c r="I51" s="12">
        <f t="shared" si="5"/>
        <v>0</v>
      </c>
      <c r="J51" s="6"/>
    </row>
    <row r="52" spans="1:11" x14ac:dyDescent="0.25">
      <c r="A52" s="53" t="s">
        <v>77</v>
      </c>
      <c r="B52" s="56" t="s">
        <v>76</v>
      </c>
      <c r="C52" s="54"/>
      <c r="D52" s="55" t="s">
        <v>20</v>
      </c>
      <c r="E52" s="55">
        <v>90</v>
      </c>
      <c r="F52" s="52">
        <v>0</v>
      </c>
      <c r="G52" s="70">
        <f t="shared" si="1"/>
        <v>0</v>
      </c>
      <c r="H52" s="76">
        <f t="shared" si="2"/>
        <v>0</v>
      </c>
      <c r="I52" s="12">
        <f t="shared" si="5"/>
        <v>0</v>
      </c>
      <c r="J52" s="6"/>
    </row>
    <row r="53" spans="1:11" x14ac:dyDescent="0.25">
      <c r="A53" s="53" t="s">
        <v>146</v>
      </c>
      <c r="B53" s="56" t="s">
        <v>147</v>
      </c>
      <c r="C53" s="54"/>
      <c r="D53" s="55" t="s">
        <v>20</v>
      </c>
      <c r="E53" s="55">
        <v>1600</v>
      </c>
      <c r="F53" s="52">
        <v>0</v>
      </c>
      <c r="G53" s="70">
        <f t="shared" si="1"/>
        <v>0</v>
      </c>
      <c r="H53" s="76">
        <f t="shared" si="2"/>
        <v>0</v>
      </c>
      <c r="I53" s="12">
        <f t="shared" si="5"/>
        <v>0</v>
      </c>
      <c r="J53" s="6"/>
    </row>
    <row r="54" spans="1:11" x14ac:dyDescent="0.25">
      <c r="A54" s="53" t="s">
        <v>45</v>
      </c>
      <c r="B54" s="56" t="s">
        <v>54</v>
      </c>
      <c r="C54" s="54"/>
      <c r="D54" s="55" t="s">
        <v>21</v>
      </c>
      <c r="E54" s="55">
        <v>160</v>
      </c>
      <c r="F54" s="52">
        <v>0</v>
      </c>
      <c r="G54" s="70">
        <f t="shared" si="1"/>
        <v>0</v>
      </c>
      <c r="H54" s="76">
        <f t="shared" si="2"/>
        <v>0</v>
      </c>
      <c r="I54" s="12">
        <f t="shared" si="5"/>
        <v>0</v>
      </c>
      <c r="J54" s="6"/>
    </row>
    <row r="55" spans="1:11" ht="24" x14ac:dyDescent="0.25">
      <c r="A55" s="80" t="s">
        <v>148</v>
      </c>
      <c r="B55" s="73" t="s">
        <v>149</v>
      </c>
      <c r="C55" s="74"/>
      <c r="D55" s="75" t="s">
        <v>46</v>
      </c>
      <c r="E55" s="75">
        <v>85</v>
      </c>
      <c r="F55" s="52">
        <v>0</v>
      </c>
      <c r="G55" s="70">
        <f t="shared" si="1"/>
        <v>0</v>
      </c>
      <c r="H55" s="76">
        <f>SUM(G55*1.21)</f>
        <v>0</v>
      </c>
      <c r="I55" s="12">
        <f t="shared" si="5"/>
        <v>0</v>
      </c>
      <c r="J55" s="6"/>
    </row>
    <row r="56" spans="1:11" ht="24" x14ac:dyDescent="0.25">
      <c r="A56" s="53" t="s">
        <v>57</v>
      </c>
      <c r="B56" s="56" t="s">
        <v>150</v>
      </c>
      <c r="C56" s="54"/>
      <c r="D56" s="55" t="s">
        <v>1</v>
      </c>
      <c r="E56" s="55">
        <v>200</v>
      </c>
      <c r="F56" s="52">
        <v>0</v>
      </c>
      <c r="G56" s="70">
        <f t="shared" si="1"/>
        <v>0</v>
      </c>
      <c r="H56" s="76">
        <f t="shared" si="2"/>
        <v>0</v>
      </c>
      <c r="I56" s="12">
        <f t="shared" si="5"/>
        <v>0</v>
      </c>
      <c r="J56" s="6"/>
    </row>
    <row r="57" spans="1:11" ht="24" x14ac:dyDescent="0.25">
      <c r="A57" s="80" t="s">
        <v>151</v>
      </c>
      <c r="B57" s="73" t="s">
        <v>69</v>
      </c>
      <c r="C57" s="74"/>
      <c r="D57" s="75" t="s">
        <v>1</v>
      </c>
      <c r="E57" s="75">
        <v>4</v>
      </c>
      <c r="F57" s="52">
        <v>0</v>
      </c>
      <c r="G57" s="70">
        <f t="shared" si="1"/>
        <v>0</v>
      </c>
      <c r="H57" s="76">
        <f t="shared" si="2"/>
        <v>0</v>
      </c>
      <c r="I57" s="12">
        <f t="shared" si="5"/>
        <v>0</v>
      </c>
      <c r="J57" s="6"/>
    </row>
    <row r="58" spans="1:11" x14ac:dyDescent="0.25">
      <c r="A58" s="80" t="s">
        <v>70</v>
      </c>
      <c r="B58" s="73" t="s">
        <v>71</v>
      </c>
      <c r="C58" s="74"/>
      <c r="D58" s="75" t="s">
        <v>1</v>
      </c>
      <c r="E58" s="75">
        <v>4</v>
      </c>
      <c r="F58" s="52">
        <v>0</v>
      </c>
      <c r="G58" s="70">
        <f t="shared" si="1"/>
        <v>0</v>
      </c>
      <c r="H58" s="76">
        <f t="shared" si="2"/>
        <v>0</v>
      </c>
      <c r="I58" s="12">
        <f t="shared" si="5"/>
        <v>0</v>
      </c>
      <c r="J58" s="6"/>
    </row>
    <row r="59" spans="1:11" x14ac:dyDescent="0.25">
      <c r="A59" s="80" t="s">
        <v>152</v>
      </c>
      <c r="B59" s="73" t="s">
        <v>153</v>
      </c>
      <c r="C59" s="74"/>
      <c r="D59" s="75" t="s">
        <v>1</v>
      </c>
      <c r="E59" s="75">
        <v>5</v>
      </c>
      <c r="F59" s="52">
        <v>0</v>
      </c>
      <c r="G59" s="70">
        <f t="shared" si="1"/>
        <v>0</v>
      </c>
      <c r="H59" s="76">
        <f t="shared" si="2"/>
        <v>0</v>
      </c>
      <c r="I59" s="12">
        <f t="shared" si="5"/>
        <v>0</v>
      </c>
      <c r="J59" s="6"/>
    </row>
    <row r="60" spans="1:11" ht="24" x14ac:dyDescent="0.25">
      <c r="A60" s="72" t="s">
        <v>49</v>
      </c>
      <c r="B60" s="73" t="s">
        <v>48</v>
      </c>
      <c r="C60" s="74"/>
      <c r="D60" s="75" t="s">
        <v>1</v>
      </c>
      <c r="E60" s="75">
        <v>42</v>
      </c>
      <c r="F60" s="52">
        <v>0</v>
      </c>
      <c r="G60" s="70">
        <f t="shared" si="1"/>
        <v>0</v>
      </c>
      <c r="H60" s="76">
        <f t="shared" si="2"/>
        <v>0</v>
      </c>
      <c r="I60" s="12">
        <f t="shared" si="5"/>
        <v>0</v>
      </c>
      <c r="J60" s="6"/>
    </row>
    <row r="61" spans="1:11" x14ac:dyDescent="0.25">
      <c r="A61" s="53" t="s">
        <v>154</v>
      </c>
      <c r="B61" s="56" t="s">
        <v>155</v>
      </c>
      <c r="C61" s="54"/>
      <c r="D61" s="55" t="s">
        <v>1</v>
      </c>
      <c r="E61" s="55">
        <v>24</v>
      </c>
      <c r="F61" s="52">
        <v>0</v>
      </c>
      <c r="G61" s="70">
        <f t="shared" si="1"/>
        <v>0</v>
      </c>
      <c r="H61" s="76">
        <f t="shared" si="2"/>
        <v>0</v>
      </c>
      <c r="I61" s="12">
        <f t="shared" si="5"/>
        <v>0</v>
      </c>
      <c r="J61" s="6"/>
    </row>
    <row r="62" spans="1:11" x14ac:dyDescent="0.25">
      <c r="A62" s="80" t="s">
        <v>73</v>
      </c>
      <c r="B62" s="56" t="s">
        <v>156</v>
      </c>
      <c r="C62" s="54"/>
      <c r="D62" s="55" t="s">
        <v>1</v>
      </c>
      <c r="E62" s="55">
        <v>24</v>
      </c>
      <c r="F62" s="52">
        <v>0</v>
      </c>
      <c r="G62" s="70">
        <f t="shared" si="1"/>
        <v>0</v>
      </c>
      <c r="H62" s="76">
        <f t="shared" si="2"/>
        <v>0</v>
      </c>
      <c r="I62" s="12">
        <f t="shared" si="5"/>
        <v>0</v>
      </c>
      <c r="J62" s="6"/>
    </row>
    <row r="63" spans="1:11" x14ac:dyDescent="0.25">
      <c r="A63" s="59" t="s">
        <v>78</v>
      </c>
      <c r="B63" s="81" t="s">
        <v>58</v>
      </c>
      <c r="C63" s="82"/>
      <c r="D63" s="83" t="s">
        <v>1</v>
      </c>
      <c r="E63" s="84">
        <v>30</v>
      </c>
      <c r="F63" s="52">
        <v>0</v>
      </c>
      <c r="G63" s="70">
        <f t="shared" si="1"/>
        <v>0</v>
      </c>
      <c r="H63" s="85">
        <f t="shared" si="2"/>
        <v>0</v>
      </c>
      <c r="I63" s="16">
        <f t="shared" si="5"/>
        <v>0</v>
      </c>
      <c r="J63" s="6"/>
    </row>
    <row r="64" spans="1:11" x14ac:dyDescent="0.25">
      <c r="A64" s="59" t="s">
        <v>79</v>
      </c>
      <c r="B64" s="81" t="s">
        <v>80</v>
      </c>
      <c r="C64" s="82"/>
      <c r="D64" s="83" t="s">
        <v>1</v>
      </c>
      <c r="E64" s="84">
        <v>24</v>
      </c>
      <c r="F64" s="52">
        <v>0</v>
      </c>
      <c r="G64" s="70">
        <f t="shared" si="1"/>
        <v>0</v>
      </c>
      <c r="H64" s="85">
        <f t="shared" si="2"/>
        <v>0</v>
      </c>
      <c r="I64" s="16">
        <f t="shared" si="5"/>
        <v>0</v>
      </c>
      <c r="J64" s="6"/>
    </row>
    <row r="65" spans="1:10" x14ac:dyDescent="0.25">
      <c r="A65" s="59" t="s">
        <v>81</v>
      </c>
      <c r="B65" s="81" t="s">
        <v>82</v>
      </c>
      <c r="C65" s="82"/>
      <c r="D65" s="83" t="s">
        <v>1</v>
      </c>
      <c r="E65" s="84">
        <v>24</v>
      </c>
      <c r="F65" s="64">
        <v>0</v>
      </c>
      <c r="G65" s="86">
        <f t="shared" si="1"/>
        <v>0</v>
      </c>
      <c r="H65" s="85">
        <f t="shared" si="2"/>
        <v>0</v>
      </c>
      <c r="I65" s="16">
        <f t="shared" si="5"/>
        <v>0</v>
      </c>
      <c r="J65" s="6"/>
    </row>
    <row r="66" spans="1:10" ht="24" customHeight="1" thickBot="1" x14ac:dyDescent="0.3">
      <c r="A66" s="80" t="s">
        <v>68</v>
      </c>
      <c r="B66" s="87" t="s">
        <v>157</v>
      </c>
      <c r="C66" s="82"/>
      <c r="D66" s="88" t="s">
        <v>1</v>
      </c>
      <c r="E66" s="55">
        <v>24</v>
      </c>
      <c r="F66" s="64">
        <v>0</v>
      </c>
      <c r="G66" s="86">
        <f t="shared" si="1"/>
        <v>0</v>
      </c>
      <c r="H66" s="76">
        <f t="shared" si="2"/>
        <v>0</v>
      </c>
      <c r="I66" s="16">
        <f t="shared" si="5"/>
        <v>0</v>
      </c>
      <c r="J66" s="6"/>
    </row>
    <row r="67" spans="1:10" ht="24.75" customHeight="1" thickBot="1" x14ac:dyDescent="0.3">
      <c r="A67" s="89"/>
      <c r="B67" s="90"/>
      <c r="C67" s="26" t="s">
        <v>15</v>
      </c>
      <c r="D67" s="27"/>
      <c r="E67" s="27"/>
      <c r="F67" s="27"/>
      <c r="G67" s="28">
        <f>SUM(G3:G66)</f>
        <v>0</v>
      </c>
      <c r="H67" s="28">
        <f>SUM(H3:H66)</f>
        <v>0</v>
      </c>
      <c r="I67" s="17">
        <f>SUM(I31:I66,I28:I29,I3:I26)</f>
        <v>0</v>
      </c>
      <c r="J67" s="6"/>
    </row>
    <row r="68" spans="1:10" x14ac:dyDescent="0.25">
      <c r="A68" s="29" t="s">
        <v>22</v>
      </c>
      <c r="B68" s="30"/>
      <c r="C68" s="31"/>
      <c r="D68" s="91"/>
      <c r="E68" s="91"/>
      <c r="F68" s="91"/>
      <c r="G68" s="91"/>
      <c r="H68" s="91"/>
    </row>
    <row r="69" spans="1:10" x14ac:dyDescent="0.25">
      <c r="A69" s="32" t="s">
        <v>32</v>
      </c>
      <c r="B69" s="33"/>
      <c r="C69" s="34"/>
      <c r="D69" s="92"/>
      <c r="E69" s="91"/>
      <c r="F69" s="91"/>
      <c r="G69" s="91"/>
      <c r="H69" s="91"/>
    </row>
    <row r="70" spans="1:10" x14ac:dyDescent="0.25">
      <c r="A70" s="32" t="s">
        <v>23</v>
      </c>
      <c r="B70" s="33"/>
      <c r="C70" s="34"/>
      <c r="D70" s="93"/>
      <c r="E70" s="91"/>
      <c r="F70" s="91"/>
      <c r="G70" s="91"/>
      <c r="H70" s="91"/>
    </row>
    <row r="71" spans="1:10" x14ac:dyDescent="0.25">
      <c r="A71" s="32" t="s">
        <v>33</v>
      </c>
      <c r="B71" s="35"/>
      <c r="C71" s="36"/>
      <c r="D71" s="94"/>
      <c r="E71" s="93"/>
      <c r="F71" s="91"/>
      <c r="G71" s="91"/>
      <c r="H71" s="91"/>
    </row>
    <row r="72" spans="1:10" x14ac:dyDescent="0.25">
      <c r="A72" s="32" t="s">
        <v>24</v>
      </c>
      <c r="B72" s="46"/>
      <c r="C72" s="37"/>
      <c r="D72" s="91"/>
      <c r="E72" s="91"/>
      <c r="F72" s="91"/>
      <c r="G72" s="91"/>
      <c r="H72" s="91"/>
    </row>
    <row r="73" spans="1:10" x14ac:dyDescent="0.25">
      <c r="A73" s="38" t="s">
        <v>83</v>
      </c>
      <c r="B73" s="39"/>
      <c r="C73" s="40"/>
      <c r="D73" s="91"/>
      <c r="E73" s="91"/>
      <c r="F73" s="91"/>
      <c r="G73" s="91"/>
      <c r="H73" s="91"/>
    </row>
    <row r="74" spans="1:10" x14ac:dyDescent="0.25">
      <c r="A74" s="41" t="s">
        <v>84</v>
      </c>
      <c r="B74" s="42"/>
      <c r="C74" s="43"/>
      <c r="D74" s="91"/>
      <c r="E74" s="91"/>
      <c r="F74" s="91"/>
      <c r="G74" s="91"/>
      <c r="H74" s="91"/>
    </row>
    <row r="75" spans="1:10" ht="15.75" thickBot="1" x14ac:dyDescent="0.3">
      <c r="A75" s="44" t="s">
        <v>85</v>
      </c>
      <c r="B75" s="45"/>
      <c r="C75" s="47"/>
      <c r="D75" s="93"/>
      <c r="E75" s="91"/>
      <c r="F75" s="91"/>
      <c r="G75" s="91"/>
      <c r="H75" s="91"/>
    </row>
    <row r="76" spans="1:10" x14ac:dyDescent="0.25">
      <c r="A76" s="95" t="s">
        <v>86</v>
      </c>
      <c r="B76" s="96"/>
      <c r="C76" s="97"/>
      <c r="D76" s="93"/>
      <c r="E76" s="91"/>
      <c r="F76" s="91"/>
      <c r="G76" s="91"/>
      <c r="H76" s="91"/>
    </row>
    <row r="77" spans="1:10" x14ac:dyDescent="0.25">
      <c r="A77" s="98" t="s">
        <v>10</v>
      </c>
      <c r="B77" s="99"/>
      <c r="C77" s="100"/>
      <c r="D77" s="91"/>
      <c r="E77" s="91"/>
      <c r="F77" s="91"/>
      <c r="G77" s="91"/>
      <c r="H77" s="91"/>
    </row>
    <row r="78" spans="1:10" x14ac:dyDescent="0.25">
      <c r="A78" s="98" t="s">
        <v>11</v>
      </c>
      <c r="B78" s="99"/>
      <c r="C78" s="100"/>
      <c r="D78" s="91"/>
      <c r="E78" s="91"/>
      <c r="F78" s="91"/>
      <c r="G78" s="91"/>
      <c r="H78" s="91"/>
    </row>
    <row r="79" spans="1:10" x14ac:dyDescent="0.25">
      <c r="A79" s="98" t="s">
        <v>55</v>
      </c>
      <c r="B79" s="99"/>
      <c r="C79" s="101"/>
      <c r="D79" s="91"/>
      <c r="E79" s="91"/>
      <c r="F79" s="91"/>
      <c r="G79" s="91"/>
      <c r="H79" s="91"/>
    </row>
    <row r="80" spans="1:10" x14ac:dyDescent="0.25">
      <c r="A80" s="98" t="s">
        <v>87</v>
      </c>
      <c r="B80" s="99"/>
      <c r="C80" s="101"/>
      <c r="D80" s="91"/>
      <c r="E80" s="91"/>
      <c r="F80" s="91"/>
      <c r="G80" s="91"/>
      <c r="H80" s="91"/>
    </row>
    <row r="81" spans="1:10" x14ac:dyDescent="0.25">
      <c r="A81" s="98" t="s">
        <v>88</v>
      </c>
      <c r="B81" s="99"/>
      <c r="C81" s="101"/>
      <c r="D81" s="91"/>
      <c r="E81" s="91"/>
      <c r="F81" s="91"/>
      <c r="G81" s="91"/>
      <c r="H81" s="91"/>
    </row>
    <row r="83" spans="1:10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</row>
  </sheetData>
  <mergeCells count="5">
    <mergeCell ref="A2:B2"/>
    <mergeCell ref="A27:B27"/>
    <mergeCell ref="A30:B30"/>
    <mergeCell ref="A73:C73"/>
    <mergeCell ref="A74:B74"/>
  </mergeCells>
  <pageMargins left="0.23622047244094491" right="0.23622047244094491" top="0.19685039370078741" bottom="0" header="0.23622047244094491" footer="0.23622047244094491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Company>VS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JFreibergova@vez.kur.justice.cz</dc:creator>
  <cp:lastModifiedBy>Odehnalová Šárka Bc.</cp:lastModifiedBy>
  <cp:lastPrinted>2014-09-15T07:55:34Z</cp:lastPrinted>
  <dcterms:created xsi:type="dcterms:W3CDTF">2012-07-11T11:28:34Z</dcterms:created>
  <dcterms:modified xsi:type="dcterms:W3CDTF">2017-10-11T06:17:08Z</dcterms:modified>
</cp:coreProperties>
</file>