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soupis prací a dodávek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<sst xmlns="http://schemas.openxmlformats.org/spreadsheetml/2006/main" count="32" uniqueCount="26">
  <si>
    <t>Popis materiálu</t>
  </si>
  <si>
    <t>jednotka</t>
  </si>
  <si>
    <t>počet</t>
  </si>
  <si>
    <t>jednotková cena</t>
  </si>
  <si>
    <t>materiál</t>
  </si>
  <si>
    <t>montáž</t>
  </si>
  <si>
    <t>celkem</t>
  </si>
  <si>
    <t>Elektroinstalace</t>
  </si>
  <si>
    <t>likvidace stávajících svítidel a ostatního materiálu</t>
  </si>
  <si>
    <t>podružný materiál</t>
  </si>
  <si>
    <t>přesun materiálu</t>
  </si>
  <si>
    <t>Celkem materiál</t>
  </si>
  <si>
    <t>Celkem montáž</t>
  </si>
  <si>
    <t>Celkem bez DPH</t>
  </si>
  <si>
    <t>DPH</t>
  </si>
  <si>
    <t>Celkem vč. DPH</t>
  </si>
  <si>
    <t>kpl</t>
  </si>
  <si>
    <t>ks</t>
  </si>
  <si>
    <t>%</t>
  </si>
  <si>
    <t>Ostatní</t>
  </si>
  <si>
    <t>měření světelných podmínek</t>
  </si>
  <si>
    <t xml:space="preserve">kompletní demontáž stávajících svítidel </t>
  </si>
  <si>
    <t xml:space="preserve">revize </t>
  </si>
  <si>
    <t>t</t>
  </si>
  <si>
    <t>Akademie VS ČR - oprava nouzového osvětlení   - soupis prací a dodávek</t>
  </si>
  <si>
    <t>LED svítidlo s nouzovým modulem (2h 4,5W/250lm), max. 20W, světelný tok min. 1500 lm, rozměr min. prům. 350 mm, chromatičnost max 4 000 K, 220V, IP 20, barva bílá, kov plast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</si>
</sst>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#,##0.00\ &quot;Kč&quot;;[Red]#,##0.00\ &quot;Kč&quot;"/>
    <numFmt numFmtId="166" formatCode="#,##0\ &quot;Kč&quot;;[Red]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 wrapText="1"/>
    </xf>
    <xf numFmtId="164" fontId="0" fillId="0" borderId="20" xfId="0" applyNumberFormat="1" applyBorder="1" applyAlignment="1">
      <alignment horizontal="right" vertical="center" wrapText="1"/>
    </xf>
    <xf numFmtId="164" fontId="0" fillId="0" borderId="19" xfId="0" applyNumberFormat="1" applyBorder="1" applyAlignment="1">
      <alignment horizontal="righ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21" xfId="0" applyNumberFormat="1" applyBorder="1" applyAlignment="1">
      <alignment horizontal="right" vertical="center" wrapText="1"/>
    </xf>
    <xf numFmtId="164" fontId="0" fillId="0" borderId="22" xfId="0" applyNumberFormat="1" applyBorder="1" applyAlignment="1">
      <alignment horizontal="right" vertical="center" wrapText="1"/>
    </xf>
    <xf numFmtId="165" fontId="0" fillId="0" borderId="23" xfId="0" applyNumberFormat="1" applyBorder="1" applyAlignment="1">
      <alignment wrapText="1"/>
    </xf>
    <xf numFmtId="165" fontId="0" fillId="0" borderId="24" xfId="0" applyNumberFormat="1" applyBorder="1" applyAlignment="1">
      <alignment wrapText="1"/>
    </xf>
    <xf numFmtId="165" fontId="0" fillId="0" borderId="25" xfId="0" applyNumberFormat="1" applyBorder="1" applyAlignment="1">
      <alignment wrapText="1"/>
    </xf>
    <xf numFmtId="165" fontId="0" fillId="0" borderId="26" xfId="0" applyNumberFormat="1" applyBorder="1" applyAlignment="1">
      <alignment wrapText="1"/>
    </xf>
    <xf numFmtId="0" fontId="0" fillId="2" borderId="18" xfId="0" applyFill="1" applyBorder="1" applyAlignment="1">
      <alignment horizontal="center" vertical="center" wrapText="1"/>
    </xf>
    <xf numFmtId="164" fontId="0" fillId="2" borderId="18" xfId="0" applyNumberFormat="1" applyFill="1" applyBorder="1" applyAlignment="1">
      <alignment horizontal="right" vertical="center" wrapText="1"/>
    </xf>
    <xf numFmtId="164" fontId="0" fillId="2" borderId="19" xfId="0" applyNumberFormat="1" applyFill="1" applyBorder="1" applyAlignment="1">
      <alignment horizontal="right" vertical="center" wrapText="1"/>
    </xf>
    <xf numFmtId="164" fontId="0" fillId="3" borderId="18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vertical="top" wrapText="1"/>
    </xf>
    <xf numFmtId="0" fontId="0" fillId="0" borderId="19" xfId="0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166" fontId="0" fillId="0" borderId="27" xfId="0" applyNumberFormat="1" applyBorder="1" applyAlignment="1">
      <alignment wrapText="1"/>
    </xf>
    <xf numFmtId="166" fontId="0" fillId="0" borderId="28" xfId="0" applyNumberFormat="1" applyBorder="1" applyAlignment="1">
      <alignment wrapText="1"/>
    </xf>
    <xf numFmtId="166" fontId="0" fillId="0" borderId="29" xfId="0" applyNumberFormat="1" applyBorder="1" applyAlignment="1">
      <alignment wrapText="1"/>
    </xf>
    <xf numFmtId="166" fontId="0" fillId="0" borderId="30" xfId="0" applyNumberFormat="1" applyBorder="1" applyAlignment="1">
      <alignment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8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workbookViewId="0" topLeftCell="A1">
      <selection activeCell="E7" sqref="E7"/>
    </sheetView>
  </sheetViews>
  <sheetFormatPr defaultColWidth="9.140625" defaultRowHeight="15"/>
  <cols>
    <col min="1" max="1" width="35.140625" style="0" customWidth="1"/>
    <col min="6" max="7" width="12.7109375" style="0" customWidth="1"/>
  </cols>
  <sheetData>
    <row r="3" spans="1:7" ht="32.25" customHeight="1" thickBot="1">
      <c r="A3" s="48" t="s">
        <v>24</v>
      </c>
      <c r="B3" s="48"/>
      <c r="C3" s="48"/>
      <c r="D3" s="48"/>
      <c r="E3" s="48"/>
      <c r="F3" s="48"/>
      <c r="G3" s="48"/>
    </row>
    <row r="4" spans="1:7" ht="15">
      <c r="A4" s="1" t="s">
        <v>0</v>
      </c>
      <c r="B4" s="2" t="s">
        <v>1</v>
      </c>
      <c r="C4" s="2" t="s">
        <v>2</v>
      </c>
      <c r="D4" s="41" t="s">
        <v>3</v>
      </c>
      <c r="E4" s="41"/>
      <c r="F4" s="2" t="s">
        <v>4</v>
      </c>
      <c r="G4" s="3" t="s">
        <v>5</v>
      </c>
    </row>
    <row r="5" spans="1:7" ht="15.75" thickBot="1">
      <c r="A5" s="4"/>
      <c r="B5" s="5"/>
      <c r="C5" s="5"/>
      <c r="D5" s="5" t="s">
        <v>4</v>
      </c>
      <c r="E5" s="5" t="s">
        <v>5</v>
      </c>
      <c r="F5" s="5" t="s">
        <v>6</v>
      </c>
      <c r="G5" s="6" t="s">
        <v>6</v>
      </c>
    </row>
    <row r="6" spans="1:7" ht="20.1" customHeight="1">
      <c r="A6" s="7" t="s">
        <v>7</v>
      </c>
      <c r="B6" s="23"/>
      <c r="C6" s="23"/>
      <c r="D6" s="27"/>
      <c r="E6" s="27"/>
      <c r="F6" s="27"/>
      <c r="G6" s="28"/>
    </row>
    <row r="7" spans="1:7" ht="18" customHeight="1">
      <c r="A7" s="38" t="s">
        <v>21</v>
      </c>
      <c r="B7" s="21" t="s">
        <v>17</v>
      </c>
      <c r="C7" s="21">
        <v>100</v>
      </c>
      <c r="D7" s="24"/>
      <c r="E7" s="35">
        <v>0</v>
      </c>
      <c r="F7" s="24">
        <f>SUM(C7*D7)</f>
        <v>0</v>
      </c>
      <c r="G7" s="25">
        <f>SUM(C7*E7)</f>
        <v>0</v>
      </c>
    </row>
    <row r="8" spans="1:7" ht="75">
      <c r="A8" s="9" t="s">
        <v>25</v>
      </c>
      <c r="B8" s="21" t="s">
        <v>17</v>
      </c>
      <c r="C8" s="21">
        <v>100</v>
      </c>
      <c r="D8" s="35">
        <v>0</v>
      </c>
      <c r="E8" s="35">
        <v>0</v>
      </c>
      <c r="F8" s="24">
        <f aca="true" t="shared" si="0" ref="F8:F9">SUM(C8*D8)</f>
        <v>0</v>
      </c>
      <c r="G8" s="25">
        <f aca="true" t="shared" si="1" ref="G8">SUM(C8*E8)</f>
        <v>0</v>
      </c>
    </row>
    <row r="9" spans="1:7" ht="30">
      <c r="A9" s="9" t="s">
        <v>8</v>
      </c>
      <c r="B9" s="21" t="s">
        <v>16</v>
      </c>
      <c r="C9" s="21">
        <v>1</v>
      </c>
      <c r="D9" s="24"/>
      <c r="E9" s="35">
        <v>0</v>
      </c>
      <c r="F9" s="24">
        <f t="shared" si="0"/>
        <v>0</v>
      </c>
      <c r="G9" s="25">
        <f>SUM(C9*E9)</f>
        <v>0</v>
      </c>
    </row>
    <row r="10" spans="1:7" ht="15">
      <c r="A10" s="9" t="s">
        <v>9</v>
      </c>
      <c r="B10" s="21" t="s">
        <v>18</v>
      </c>
      <c r="C10" s="34">
        <v>0</v>
      </c>
      <c r="D10" s="40">
        <f>SUM(F6:F9)/100</f>
        <v>0</v>
      </c>
      <c r="E10" s="24"/>
      <c r="F10" s="24">
        <f>SUM(D10*C10)</f>
        <v>0</v>
      </c>
      <c r="G10" s="25"/>
    </row>
    <row r="11" spans="1:7" ht="15.75" thickBot="1">
      <c r="A11" s="10" t="s">
        <v>10</v>
      </c>
      <c r="B11" s="22" t="s">
        <v>23</v>
      </c>
      <c r="C11" s="39">
        <v>0.5</v>
      </c>
      <c r="D11" s="36">
        <f>SUM(F6:F9)/100</f>
        <v>0</v>
      </c>
      <c r="E11" s="26"/>
      <c r="F11" s="26">
        <f>SUM(D11*C11)</f>
        <v>0</v>
      </c>
      <c r="G11" s="29"/>
    </row>
    <row r="12" spans="1:7" ht="20.1" customHeight="1">
      <c r="A12" s="7" t="s">
        <v>19</v>
      </c>
      <c r="B12" s="23"/>
      <c r="C12" s="23"/>
      <c r="D12" s="27"/>
      <c r="E12" s="27"/>
      <c r="F12" s="27"/>
      <c r="G12" s="28"/>
    </row>
    <row r="13" spans="1:7" ht="15">
      <c r="A13" s="9" t="s">
        <v>20</v>
      </c>
      <c r="B13" s="21" t="s">
        <v>16</v>
      </c>
      <c r="C13" s="21">
        <v>1</v>
      </c>
      <c r="D13" s="24"/>
      <c r="E13" s="35">
        <v>0</v>
      </c>
      <c r="F13" s="24">
        <f>SUM(C13*D13)</f>
        <v>0</v>
      </c>
      <c r="G13" s="25">
        <f>SUM(C13*E13)</f>
        <v>0</v>
      </c>
    </row>
    <row r="14" spans="1:7" ht="15.75" thickBot="1">
      <c r="A14" s="9" t="s">
        <v>22</v>
      </c>
      <c r="B14" s="21" t="s">
        <v>16</v>
      </c>
      <c r="C14" s="21">
        <v>1</v>
      </c>
      <c r="D14" s="37"/>
      <c r="E14" s="35">
        <v>0</v>
      </c>
      <c r="F14" s="24">
        <f aca="true" t="shared" si="2" ref="F14">SUM(C14*D14)</f>
        <v>0</v>
      </c>
      <c r="G14" s="25">
        <f aca="true" t="shared" si="3" ref="G14">SUM(C14*E14)</f>
        <v>0</v>
      </c>
    </row>
    <row r="15" spans="1:7" ht="21.95" customHeight="1">
      <c r="A15" s="11" t="s">
        <v>11</v>
      </c>
      <c r="B15" s="8"/>
      <c r="C15" s="8"/>
      <c r="D15" s="8"/>
      <c r="E15" s="12"/>
      <c r="F15" s="30">
        <f>SUM(F6:F14)</f>
        <v>0</v>
      </c>
      <c r="G15" s="31"/>
    </row>
    <row r="16" spans="1:7" ht="21.95" customHeight="1" thickBot="1">
      <c r="A16" s="13" t="s">
        <v>12</v>
      </c>
      <c r="B16" s="14"/>
      <c r="C16" s="14"/>
      <c r="D16" s="14"/>
      <c r="E16" s="15"/>
      <c r="F16" s="32"/>
      <c r="G16" s="33">
        <f>SUM(G6:G14)</f>
        <v>0</v>
      </c>
    </row>
    <row r="17" spans="1:7" ht="21.95" customHeight="1" thickBot="1">
      <c r="A17" s="16" t="s">
        <v>13</v>
      </c>
      <c r="B17" s="17"/>
      <c r="C17" s="17"/>
      <c r="D17" s="17"/>
      <c r="E17" s="17"/>
      <c r="F17" s="42">
        <f>SUM(G16+F15)</f>
        <v>0</v>
      </c>
      <c r="G17" s="43"/>
    </row>
    <row r="18" spans="1:7" ht="21.95" customHeight="1" thickBot="1">
      <c r="A18" s="18" t="s">
        <v>14</v>
      </c>
      <c r="B18" s="19"/>
      <c r="C18" s="19"/>
      <c r="D18" s="19"/>
      <c r="E18" s="19"/>
      <c r="F18" s="44">
        <f>SUM(F17/100)*21</f>
        <v>0</v>
      </c>
      <c r="G18" s="45"/>
    </row>
    <row r="19" spans="1:7" ht="30" customHeight="1" thickBot="1">
      <c r="A19" s="20" t="s">
        <v>15</v>
      </c>
      <c r="B19" s="17"/>
      <c r="C19" s="17"/>
      <c r="D19" s="17"/>
      <c r="E19" s="17"/>
      <c r="F19" s="46">
        <f>SUM(F17:G18)</f>
        <v>0</v>
      </c>
      <c r="G19" s="47"/>
    </row>
  </sheetData>
  <mergeCells count="5">
    <mergeCell ref="D4:E4"/>
    <mergeCell ref="F17:G17"/>
    <mergeCell ref="F18:G18"/>
    <mergeCell ref="F19:G19"/>
    <mergeCell ref="A3:G3"/>
  </mergeCells>
  <printOptions/>
  <pageMargins left="0.2362204724409449" right="0.2362204724409449" top="0" bottom="0" header="0.31496062992125984" footer="0.31496062992125984"/>
  <pageSetup horizontalDpi="600" verticalDpi="600" orientation="portrait" paperSize="9" r:id="rId1"/>
  <headerFooter>
    <oddHeader>&amp;RČást 3 - příloha č. 4 výzvy k podání nabídky k č. j.: VS-16183/ČJ-2018-803450-LOG/02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Kraemer Filip</dc:creator>
  <cp:keywords/>
  <dc:description/>
  <cp:lastModifiedBy>Kraemer Filip</cp:lastModifiedBy>
  <cp:lastPrinted>2018-01-25T11:44:37Z</cp:lastPrinted>
  <dcterms:created xsi:type="dcterms:W3CDTF">2017-01-16T12:54:23Z</dcterms:created>
  <dcterms:modified xsi:type="dcterms:W3CDTF">2018-02-05T05:40:13Z</dcterms:modified>
  <cp:category/>
  <cp:version/>
  <cp:contentType/>
  <cp:contentStatus/>
</cp:coreProperties>
</file>