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315" windowWidth="12345" windowHeight="8955" activeTab="1"/>
  </bookViews>
  <sheets>
    <sheet name="Přehled" sheetId="7" r:id="rId1"/>
    <sheet name="Podrobná kalkulace-VYPLNIT" sheetId="6" r:id="rId2"/>
  </sheets>
  <definedNames>
    <definedName name="_xlnm.Print_Area" localSheetId="1">'Podrobná kalkulace-VYPLNIT'!$A:$I</definedName>
  </definedNames>
  <calcPr calcId="145621"/>
</workbook>
</file>

<file path=xl/sharedStrings.xml><?xml version="1.0" encoding="utf-8"?>
<sst xmlns="http://schemas.openxmlformats.org/spreadsheetml/2006/main" count="743" uniqueCount="107">
  <si>
    <t>R o z p i s    c e n</t>
  </si>
  <si>
    <r>
      <t>Pavel Vostrý</t>
    </r>
    <r>
      <rPr>
        <sz val="9"/>
        <rFont val="Times New Roman CE"/>
        <family val="1"/>
      </rPr>
      <t xml:space="preserve"> - Regotherm</t>
    </r>
  </si>
  <si>
    <t>IČO: 15742504</t>
  </si>
  <si>
    <t>tel/fax 377 541 121</t>
  </si>
  <si>
    <t>tel: 602 406 491</t>
  </si>
  <si>
    <t>číslo:</t>
  </si>
  <si>
    <t>Tel.</t>
  </si>
  <si>
    <t>Objednatel:</t>
  </si>
  <si>
    <t>Vyřizuje:</t>
  </si>
  <si>
    <t>ks</t>
  </si>
  <si>
    <t>pavel.vostry@pvr.cz</t>
  </si>
  <si>
    <t>www.pvr.cz</t>
  </si>
  <si>
    <t xml:space="preserve">Předmět: </t>
  </si>
  <si>
    <t>Dne:</t>
  </si>
  <si>
    <t>Lobezská 107/41</t>
  </si>
  <si>
    <t>326 00 Plzeň - Lobzy</t>
  </si>
  <si>
    <t xml:space="preserve">Autorizované metrologické středisko K40      </t>
  </si>
  <si>
    <t>DN 80 studená voda - potrubí ocel.</t>
  </si>
  <si>
    <t>Ultrazvukový průtokoměr DN 65</t>
  </si>
  <si>
    <t>Napájecí modul, komunikační modul</t>
  </si>
  <si>
    <t>Příruby DN65</t>
  </si>
  <si>
    <t>potrubí DN65</t>
  </si>
  <si>
    <t>DN 65 teplá voda - potrubí plast</t>
  </si>
  <si>
    <t>Ultrazvukový průtokoměr DN 50</t>
  </si>
  <si>
    <t>redukce DN65/DN50</t>
  </si>
  <si>
    <t>plnoprůtočný kulový kohout DN65</t>
  </si>
  <si>
    <t>DN 32 cirkulace - potrubí plast</t>
  </si>
  <si>
    <t>Ultrazvukový průtokoměr DN 25</t>
  </si>
  <si>
    <t xml:space="preserve">plnoprůtočný kulový kohout </t>
  </si>
  <si>
    <t>Blokování průtoku</t>
  </si>
  <si>
    <t>Elektroarmatura DN32</t>
  </si>
  <si>
    <t>Přecho na plastové potrubí, příslušenství</t>
  </si>
  <si>
    <t>Elektroarmatura DN65</t>
  </si>
  <si>
    <t xml:space="preserve">redukce DN80/DN65 </t>
  </si>
  <si>
    <t>m</t>
  </si>
  <si>
    <t>clk</t>
  </si>
  <si>
    <t>přechod DN50/G2, šroubení</t>
  </si>
  <si>
    <t>redukce DN32/G1, šroubení</t>
  </si>
  <si>
    <t>Přechod na plastové potrubí, příslušenství</t>
  </si>
  <si>
    <t>Měření a blokace průtoku</t>
  </si>
  <si>
    <t>Kč</t>
  </si>
  <si>
    <t xml:space="preserve"> 1 / 3 </t>
  </si>
  <si>
    <t xml:space="preserve"> 1 / 4 </t>
  </si>
  <si>
    <t xml:space="preserve"> 1 / 5 </t>
  </si>
  <si>
    <t xml:space="preserve"> 1 / 6 </t>
  </si>
  <si>
    <t xml:space="preserve"> 1 / 7 </t>
  </si>
  <si>
    <t xml:space="preserve"> 1 / 8 </t>
  </si>
  <si>
    <t xml:space="preserve"> 1 / 9 </t>
  </si>
  <si>
    <t>Měření</t>
  </si>
  <si>
    <t>Celkem</t>
  </si>
  <si>
    <t>Průměr na oddíl</t>
  </si>
  <si>
    <t>Doplnění rozvaděče o rele ovládání armatur, vyzbrojení, podružný materiál, SW úprava, úprava dokumentace</t>
  </si>
  <si>
    <t xml:space="preserve">Vizualizace a programátorské práce, odzkoušení, uvedení do provozu </t>
  </si>
  <si>
    <t>Oddíl</t>
  </si>
  <si>
    <t>Blokování</t>
  </si>
  <si>
    <t>TV</t>
  </si>
  <si>
    <t>CV</t>
  </si>
  <si>
    <t>SV</t>
  </si>
  <si>
    <t>Vysvětlivky:</t>
  </si>
  <si>
    <t>TV . . . .</t>
  </si>
  <si>
    <t>teplá voda</t>
  </si>
  <si>
    <t>CV . . . .</t>
  </si>
  <si>
    <t>cirkulační voda</t>
  </si>
  <si>
    <t>SV . . . .</t>
  </si>
  <si>
    <t>studená voda</t>
  </si>
  <si>
    <t>Náklady instalací na oddílech:</t>
  </si>
  <si>
    <t>Cena na oddíl</t>
  </si>
  <si>
    <t>ANO</t>
  </si>
  <si>
    <t>NE</t>
  </si>
  <si>
    <t>kmpl</t>
  </si>
  <si>
    <t>montáž</t>
  </si>
  <si>
    <t>DN 150 studená voda - potrubí ocel.</t>
  </si>
  <si>
    <t>Elektro - subdodávka od společnosti MEREL</t>
  </si>
  <si>
    <t>Oddíl 1/3</t>
  </si>
  <si>
    <t>Oddíl 1/4</t>
  </si>
  <si>
    <t>Oddíl 1/5</t>
  </si>
  <si>
    <t>datový kabel pro měření vč. instalace v délce 35 m</t>
  </si>
  <si>
    <t>ovládací kabel pro blokování vč. instalace v délce 60m</t>
  </si>
  <si>
    <t>Oddíl 1/6</t>
  </si>
  <si>
    <t>Oddíl 1/7</t>
  </si>
  <si>
    <t>Oddíl 1/8</t>
  </si>
  <si>
    <t>Celkem
projekt</t>
  </si>
  <si>
    <t>Celkem
zakázka</t>
  </si>
  <si>
    <t>Realizace
měření</t>
  </si>
  <si>
    <t>Realizace
blokování</t>
  </si>
  <si>
    <t>Délky kabelů od skříně u studny k místu měření</t>
  </si>
  <si>
    <t>Centrální elektro</t>
  </si>
  <si>
    <t>Centrální MaR - subdodávka Merel</t>
  </si>
  <si>
    <t>Převodník M-BUS/RS232 DOMAT R096 - dodávka, montáž, oživení,   Modul M320 - dodávka, montáž, oživení,</t>
  </si>
  <si>
    <t>Elektro</t>
  </si>
  <si>
    <t>Rozvaděčová skříňka pro elektroniky měřičů tepla</t>
  </si>
  <si>
    <t>ovládací kabel pro blokování vč. instalace v délce 100m</t>
  </si>
  <si>
    <t xml:space="preserve">redukce DN150/DN100 </t>
  </si>
  <si>
    <t>Příruby DN100</t>
  </si>
  <si>
    <t>potrubí DN10</t>
  </si>
  <si>
    <t>plnoprůtočný kulový kohout DN100</t>
  </si>
  <si>
    <t>Ultrazvukový průtokoměr DN 100</t>
  </si>
  <si>
    <t>Oddíl 1/9</t>
  </si>
  <si>
    <t xml:space="preserve">Datové, napájecí a ovládací kabely z MaR rozvaděče v SS13 do rozvaděčové skříně u studny (délka 35m), rozvaděčová skříňka u studny pro propojení kabelů, podružný materiál, zdroje 24V, vyzbrojení,  </t>
  </si>
  <si>
    <t>Společná část zakázky</t>
  </si>
  <si>
    <t>DOPLNIT   POUZE   ŽLUTĚ   PODBARVENÉ   BUŇKY   ! ! !</t>
  </si>
  <si>
    <t>MaR
(MEREL)</t>
  </si>
  <si>
    <t>ELEKTRO</t>
  </si>
  <si>
    <t>Blokování
TV + CV</t>
  </si>
  <si>
    <t>Nabídková cena této etapy projektu včetně DPH</t>
  </si>
  <si>
    <t>Celkem bez DPH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</si>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</sst>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u val="single"/>
      <sz val="10"/>
      <color indexed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CE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 CE"/>
      <family val="2"/>
    </font>
    <font>
      <b/>
      <sz val="11"/>
      <name val="Calibri"/>
      <family val="2"/>
      <scheme val="minor"/>
    </font>
    <font>
      <b/>
      <sz val="14"/>
      <name val="Arial CE"/>
      <family val="2"/>
    </font>
    <font>
      <b/>
      <sz val="16"/>
      <name val="Times New Roman CE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6"/>
      <color rgb="FFFFFF00"/>
      <name val="Arial CE"/>
      <family val="2"/>
    </font>
    <font>
      <b/>
      <sz val="11"/>
      <color theme="1" tint="0.49998000264167786"/>
      <name val="Arial CE"/>
      <family val="2"/>
    </font>
    <font>
      <b/>
      <sz val="14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medium"/>
      <right/>
      <top style="medium"/>
      <bottom style="medium"/>
      <diagonal style="thin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/>
    </xf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2" xfId="0" applyBorder="1" applyAlignment="1">
      <alignment/>
    </xf>
    <xf numFmtId="0" fontId="8" fillId="0" borderId="0" xfId="20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9" fillId="0" borderId="0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" xfId="0" applyBorder="1" applyAlignment="1">
      <alignment horizontal="right" indent="1"/>
    </xf>
    <xf numFmtId="0" fontId="9" fillId="0" borderId="2" xfId="0" applyFont="1" applyBorder="1" applyAlignment="1">
      <alignment horizontal="right" indent="1"/>
    </xf>
    <xf numFmtId="0" fontId="9" fillId="0" borderId="3" xfId="0" applyFont="1" applyBorder="1" applyAlignment="1">
      <alignment horizontal="right" indent="1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9" fillId="0" borderId="5" xfId="0" applyFont="1" applyBorder="1" applyAlignment="1">
      <alignment horizontal="right" indent="1"/>
    </xf>
    <xf numFmtId="0" fontId="9" fillId="0" borderId="5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9" fillId="0" borderId="7" xfId="0" applyFont="1" applyBorder="1" applyAlignment="1">
      <alignment horizontal="right" indent="1"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 horizontal="right" inden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9" fillId="0" borderId="4" xfId="0" applyFont="1" applyBorder="1" applyAlignment="1">
      <alignment horizontal="right" inden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2" borderId="18" xfId="0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10" fillId="2" borderId="20" xfId="0" applyFont="1" applyFill="1" applyBorder="1" applyAlignment="1">
      <alignment horizontal="right" indent="1"/>
    </xf>
    <xf numFmtId="0" fontId="10" fillId="2" borderId="19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 inden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wrapText="1"/>
    </xf>
    <xf numFmtId="0" fontId="5" fillId="0" borderId="0" xfId="0" applyFont="1" applyAlignment="1">
      <alignment horizontal="left" indent="13"/>
    </xf>
    <xf numFmtId="0" fontId="7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11" fillId="3" borderId="2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indent="2"/>
    </xf>
    <xf numFmtId="0" fontId="2" fillId="0" borderId="0" xfId="0" applyFont="1"/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3" fontId="0" fillId="0" borderId="15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14" fillId="0" borderId="28" xfId="0" applyNumberFormat="1" applyFont="1" applyBorder="1" applyAlignment="1">
      <alignment horizontal="right" indent="1"/>
    </xf>
    <xf numFmtId="0" fontId="9" fillId="4" borderId="18" xfId="0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9" fillId="4" borderId="20" xfId="0" applyFont="1" applyFill="1" applyBorder="1" applyAlignment="1">
      <alignment horizontal="right" indent="1"/>
    </xf>
    <xf numFmtId="0" fontId="9" fillId="4" borderId="19" xfId="0" applyFont="1" applyFill="1" applyBorder="1" applyAlignment="1">
      <alignment/>
    </xf>
    <xf numFmtId="0" fontId="9" fillId="4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17" fillId="0" borderId="5" xfId="0" applyFont="1" applyBorder="1" applyAlignment="1">
      <alignment/>
    </xf>
    <xf numFmtId="3" fontId="10" fillId="5" borderId="19" xfId="0" applyNumberFormat="1" applyFont="1" applyFill="1" applyBorder="1" applyAlignment="1" applyProtection="1">
      <alignment/>
      <protection locked="0"/>
    </xf>
    <xf numFmtId="0" fontId="18" fillId="6" borderId="18" xfId="0" applyFont="1" applyFill="1" applyBorder="1" applyAlignment="1">
      <alignment horizontal="left" wrapText="1" indent="3"/>
    </xf>
    <xf numFmtId="0" fontId="19" fillId="6" borderId="31" xfId="0" applyFont="1" applyFill="1" applyBorder="1" applyAlignment="1">
      <alignment/>
    </xf>
    <xf numFmtId="0" fontId="19" fillId="6" borderId="21" xfId="0" applyFont="1" applyFill="1" applyBorder="1" applyAlignment="1">
      <alignment/>
    </xf>
    <xf numFmtId="3" fontId="0" fillId="0" borderId="32" xfId="0" applyNumberFormat="1" applyBorder="1" applyAlignment="1">
      <alignment horizontal="right"/>
    </xf>
    <xf numFmtId="0" fontId="16" fillId="0" borderId="0" xfId="0" applyFont="1" applyBorder="1" applyAlignment="1">
      <alignment/>
    </xf>
    <xf numFmtId="0" fontId="0" fillId="0" borderId="33" xfId="0" applyBorder="1"/>
    <xf numFmtId="3" fontId="9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9" fillId="0" borderId="33" xfId="0" applyFont="1" applyBorder="1" applyAlignment="1">
      <alignment horizontal="right" indent="1"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/>
    </xf>
    <xf numFmtId="16" fontId="2" fillId="3" borderId="34" xfId="0" applyNumberFormat="1" applyFont="1" applyFill="1" applyBorder="1" applyAlignment="1">
      <alignment horizontal="left" indent="2"/>
    </xf>
    <xf numFmtId="16" fontId="0" fillId="0" borderId="35" xfId="0" applyNumberFormat="1" applyBorder="1" applyAlignment="1">
      <alignment horizontal="left" indent="3"/>
    </xf>
    <xf numFmtId="0" fontId="0" fillId="0" borderId="0" xfId="0" applyBorder="1" applyAlignment="1">
      <alignment horizontal="right" indent="1"/>
    </xf>
    <xf numFmtId="0" fontId="0" fillId="0" borderId="36" xfId="0" applyBorder="1" applyAlignment="1">
      <alignment horizontal="right" indent="1"/>
    </xf>
    <xf numFmtId="0" fontId="2" fillId="3" borderId="37" xfId="0" applyFont="1" applyFill="1" applyBorder="1" applyAlignment="1">
      <alignment horizontal="right" indent="1"/>
    </xf>
    <xf numFmtId="0" fontId="2" fillId="3" borderId="33" xfId="0" applyFont="1" applyFill="1" applyBorder="1" applyAlignment="1">
      <alignment horizontal="right" indent="1"/>
    </xf>
    <xf numFmtId="0" fontId="0" fillId="0" borderId="0" xfId="0" applyBorder="1" applyAlignment="1">
      <alignment horizontal="right" indent="4"/>
    </xf>
    <xf numFmtId="1" fontId="2" fillId="3" borderId="33" xfId="0" applyNumberFormat="1" applyFont="1" applyFill="1" applyBorder="1" applyAlignment="1">
      <alignment horizontal="right" indent="4"/>
    </xf>
    <xf numFmtId="0" fontId="2" fillId="3" borderId="18" xfId="0" applyFont="1" applyFill="1" applyBorder="1" applyAlignment="1">
      <alignment horizontal="left" indent="2"/>
    </xf>
    <xf numFmtId="0" fontId="2" fillId="3" borderId="31" xfId="0" applyFont="1" applyFill="1" applyBorder="1" applyAlignment="1">
      <alignment horizontal="center"/>
    </xf>
    <xf numFmtId="16" fontId="2" fillId="3" borderId="38" xfId="0" applyNumberFormat="1" applyFont="1" applyFill="1" applyBorder="1" applyAlignment="1">
      <alignment horizontal="left" indent="2"/>
    </xf>
    <xf numFmtId="0" fontId="2" fillId="3" borderId="39" xfId="0" applyFont="1" applyFill="1" applyBorder="1" applyAlignment="1">
      <alignment horizontal="right" indent="4"/>
    </xf>
    <xf numFmtId="0" fontId="2" fillId="3" borderId="39" xfId="0" applyFont="1" applyFill="1" applyBorder="1" applyAlignment="1">
      <alignment horizontal="right" indent="1"/>
    </xf>
    <xf numFmtId="0" fontId="2" fillId="3" borderId="40" xfId="0" applyFont="1" applyFill="1" applyBorder="1" applyAlignment="1">
      <alignment horizontal="right" indent="1"/>
    </xf>
    <xf numFmtId="0" fontId="9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27" xfId="0" applyFont="1" applyBorder="1" applyAlignment="1">
      <alignment/>
    </xf>
    <xf numFmtId="3" fontId="9" fillId="0" borderId="41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3" fontId="9" fillId="0" borderId="2" xfId="0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0" fontId="10" fillId="2" borderId="44" xfId="0" applyFont="1" applyFill="1" applyBorder="1" applyAlignment="1">
      <alignment/>
    </xf>
    <xf numFmtId="3" fontId="10" fillId="2" borderId="45" xfId="0" applyNumberFormat="1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10" fillId="2" borderId="45" xfId="0" applyFont="1" applyFill="1" applyBorder="1" applyAlignment="1">
      <alignment horizontal="right" indent="1"/>
    </xf>
    <xf numFmtId="0" fontId="10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6" fillId="0" borderId="7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Fill="1" applyBorder="1" applyAlignment="1">
      <alignment/>
    </xf>
    <xf numFmtId="0" fontId="9" fillId="0" borderId="47" xfId="0" applyFont="1" applyBorder="1" applyAlignment="1">
      <alignment/>
    </xf>
    <xf numFmtId="0" fontId="9" fillId="4" borderId="24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9" fillId="4" borderId="13" xfId="0" applyFont="1" applyFill="1" applyBorder="1" applyAlignment="1">
      <alignment horizontal="right" indent="1"/>
    </xf>
    <xf numFmtId="0" fontId="9" fillId="4" borderId="13" xfId="0" applyFont="1" applyFill="1" applyBorder="1" applyAlignment="1">
      <alignment/>
    </xf>
    <xf numFmtId="0" fontId="9" fillId="4" borderId="4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 indent="1"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9" fillId="5" borderId="7" xfId="0" applyNumberFormat="1" applyFont="1" applyFill="1" applyBorder="1" applyAlignment="1" applyProtection="1">
      <alignment/>
      <protection locked="0"/>
    </xf>
    <xf numFmtId="3" fontId="9" fillId="5" borderId="2" xfId="0" applyNumberFormat="1" applyFont="1" applyFill="1" applyBorder="1" applyAlignment="1" applyProtection="1">
      <alignment/>
      <protection locked="0"/>
    </xf>
    <xf numFmtId="3" fontId="9" fillId="5" borderId="13" xfId="0" applyNumberFormat="1" applyFont="1" applyFill="1" applyBorder="1" applyAlignment="1" applyProtection="1">
      <alignment/>
      <protection locked="0"/>
    </xf>
    <xf numFmtId="0" fontId="6" fillId="0" borderId="9" xfId="0" applyFont="1" applyBorder="1" applyAlignment="1">
      <alignment/>
    </xf>
    <xf numFmtId="3" fontId="10" fillId="2" borderId="19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9" fillId="0" borderId="49" xfId="0" applyFont="1" applyBorder="1" applyAlignment="1">
      <alignment/>
    </xf>
    <xf numFmtId="3" fontId="9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0" fontId="9" fillId="0" borderId="49" xfId="0" applyFont="1" applyBorder="1" applyAlignment="1">
      <alignment horizontal="right" indent="1"/>
    </xf>
    <xf numFmtId="0" fontId="9" fillId="0" borderId="49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5" borderId="4" xfId="0" applyNumberFormat="1" applyFont="1" applyFill="1" applyBorder="1" applyAlignment="1" applyProtection="1">
      <alignment/>
      <protection locked="0"/>
    </xf>
    <xf numFmtId="3" fontId="10" fillId="2" borderId="20" xfId="0" applyNumberFormat="1" applyFont="1" applyFill="1" applyBorder="1" applyAlignment="1">
      <alignment/>
    </xf>
    <xf numFmtId="3" fontId="0" fillId="0" borderId="17" xfId="0" applyNumberFormat="1" applyBorder="1" applyAlignment="1">
      <alignment horizontal="right"/>
    </xf>
    <xf numFmtId="16" fontId="0" fillId="0" borderId="18" xfId="0" applyNumberFormat="1" applyBorder="1" applyAlignment="1">
      <alignment horizontal="left"/>
    </xf>
    <xf numFmtId="3" fontId="0" fillId="0" borderId="50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2" fillId="0" borderId="54" xfId="0" applyNumberFormat="1" applyFont="1" applyBorder="1" applyAlignment="1">
      <alignment horizontal="right"/>
    </xf>
    <xf numFmtId="3" fontId="0" fillId="0" borderId="55" xfId="0" applyNumberFormat="1" applyBorder="1" applyAlignment="1">
      <alignment horizontal="center"/>
    </xf>
    <xf numFmtId="3" fontId="14" fillId="0" borderId="54" xfId="0" applyNumberFormat="1" applyFont="1" applyBorder="1" applyAlignment="1">
      <alignment horizontal="right" indent="1"/>
    </xf>
    <xf numFmtId="3" fontId="11" fillId="3" borderId="31" xfId="0" applyNumberFormat="1" applyFont="1" applyFill="1" applyBorder="1" applyAlignment="1">
      <alignment horizontal="center"/>
    </xf>
    <xf numFmtId="3" fontId="13" fillId="3" borderId="21" xfId="0" applyNumberFormat="1" applyFont="1" applyFill="1" applyBorder="1" applyAlignment="1">
      <alignment horizontal="right" indent="1"/>
    </xf>
    <xf numFmtId="0" fontId="21" fillId="3" borderId="31" xfId="0" applyFont="1" applyFill="1" applyBorder="1" applyAlignment="1">
      <alignment vertical="center"/>
    </xf>
    <xf numFmtId="3" fontId="21" fillId="3" borderId="31" xfId="0" applyNumberFormat="1" applyFont="1" applyFill="1" applyBorder="1" applyAlignment="1">
      <alignment horizontal="right" vertical="center"/>
    </xf>
    <xf numFmtId="16" fontId="22" fillId="3" borderId="18" xfId="0" applyNumberFormat="1" applyFont="1" applyFill="1" applyBorder="1" applyAlignment="1">
      <alignment horizontal="left" vertical="center" indent="1"/>
    </xf>
    <xf numFmtId="16" fontId="15" fillId="3" borderId="18" xfId="0" applyNumberFormat="1" applyFont="1" applyFill="1" applyBorder="1" applyAlignment="1">
      <alignment horizontal="left" indent="1"/>
    </xf>
    <xf numFmtId="3" fontId="15" fillId="3" borderId="31" xfId="0" applyNumberFormat="1" applyFont="1" applyFill="1" applyBorder="1" applyAlignment="1">
      <alignment horizontal="right"/>
    </xf>
    <xf numFmtId="3" fontId="15" fillId="3" borderId="31" xfId="0" applyNumberFormat="1" applyFont="1" applyFill="1" applyBorder="1" applyAlignment="1">
      <alignment horizontal="center"/>
    </xf>
    <xf numFmtId="0" fontId="0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16" fontId="2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right" indent="1"/>
    </xf>
    <xf numFmtId="1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22" fillId="3" borderId="31" xfId="21" applyNumberFormat="1" applyFont="1" applyFill="1" applyBorder="1" applyAlignment="1">
      <alignment horizontal="center" vertical="center"/>
    </xf>
    <xf numFmtId="164" fontId="22" fillId="3" borderId="21" xfId="21" applyNumberFormat="1" applyFont="1" applyFill="1" applyBorder="1" applyAlignment="1">
      <alignment horizontal="center" vertical="center"/>
    </xf>
    <xf numFmtId="164" fontId="22" fillId="0" borderId="0" xfId="21" applyNumberFormat="1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3" fontId="19" fillId="6" borderId="31" xfId="0" applyNumberFormat="1" applyFont="1" applyFill="1" applyBorder="1" applyAlignment="1">
      <alignment horizontal="right"/>
    </xf>
    <xf numFmtId="0" fontId="19" fillId="6" borderId="31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76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1209675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19050"/>
          <a:ext cx="1200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.vostry@pvr.cz" TargetMode="External" /><Relationship Id="rId2" Type="http://schemas.openxmlformats.org/officeDocument/2006/relationships/hyperlink" Target="http://www.pvr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vel.vostry@pvr.cz" TargetMode="External" /><Relationship Id="rId2" Type="http://schemas.openxmlformats.org/officeDocument/2006/relationships/hyperlink" Target="http://www.pvr.cz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 topLeftCell="A1">
      <selection activeCell="K13" sqref="K13"/>
    </sheetView>
  </sheetViews>
  <sheetFormatPr defaultColWidth="3.75390625" defaultRowHeight="12.75"/>
  <cols>
    <col min="1" max="1" width="17.00390625" style="0" customWidth="1"/>
    <col min="2" max="6" width="8.75390625" style="0" customWidth="1"/>
    <col min="7" max="7" width="10.75390625" style="0" customWidth="1"/>
    <col min="8" max="8" width="9.875" style="0" hidden="1" customWidth="1"/>
    <col min="9" max="10" width="9.75390625" style="0" hidden="1" customWidth="1"/>
    <col min="11" max="11" width="23.375" style="0" customWidth="1"/>
  </cols>
  <sheetData>
    <row r="1" spans="1:9" ht="15.75">
      <c r="A1" s="11"/>
      <c r="B1" s="11"/>
      <c r="D1" s="11"/>
      <c r="E1" s="11"/>
      <c r="F1" s="11"/>
      <c r="G1" s="11"/>
      <c r="H1" s="1" t="s">
        <v>5</v>
      </c>
      <c r="I1" s="1"/>
    </row>
    <row r="2" spans="1:9" ht="12.75">
      <c r="A2" s="13"/>
      <c r="B2" s="13"/>
      <c r="C2" s="12" t="s">
        <v>16</v>
      </c>
      <c r="D2" s="13"/>
      <c r="E2" s="13"/>
      <c r="F2" s="13"/>
      <c r="G2" s="13"/>
      <c r="H2" s="13"/>
      <c r="I2" s="13"/>
    </row>
    <row r="3" spans="1:11" ht="12.75">
      <c r="A3" s="10"/>
      <c r="B3" s="2"/>
      <c r="C3" s="17" t="s">
        <v>1</v>
      </c>
      <c r="D3" s="10"/>
      <c r="E3" s="10"/>
      <c r="F3" s="9" t="s">
        <v>10</v>
      </c>
      <c r="G3" s="2"/>
      <c r="K3" s="7" t="s">
        <v>2</v>
      </c>
    </row>
    <row r="4" spans="1:11" ht="12.75">
      <c r="A4" s="10"/>
      <c r="B4" s="2"/>
      <c r="C4" s="10" t="s">
        <v>14</v>
      </c>
      <c r="D4" s="10"/>
      <c r="E4" s="10"/>
      <c r="F4" s="9" t="s">
        <v>11</v>
      </c>
      <c r="G4" s="2"/>
      <c r="K4" s="7" t="s">
        <v>3</v>
      </c>
    </row>
    <row r="5" spans="1:11" ht="12.75">
      <c r="A5" s="10"/>
      <c r="B5" s="2"/>
      <c r="C5" s="10" t="s">
        <v>15</v>
      </c>
      <c r="D5" s="10"/>
      <c r="E5" s="10"/>
      <c r="F5" s="10"/>
      <c r="G5" s="2"/>
      <c r="K5" s="7" t="s">
        <v>4</v>
      </c>
    </row>
    <row r="8" spans="1:4" ht="12.75">
      <c r="A8" s="74"/>
      <c r="B8" s="74"/>
      <c r="C8" s="74"/>
      <c r="D8" s="74"/>
    </row>
    <row r="10" ht="13.5" thickBot="1">
      <c r="A10" s="76" t="s">
        <v>65</v>
      </c>
    </row>
    <row r="11" spans="1:11" ht="15">
      <c r="A11" s="206" t="s">
        <v>53</v>
      </c>
      <c r="B11" s="208" t="s">
        <v>48</v>
      </c>
      <c r="C11" s="209"/>
      <c r="D11" s="209"/>
      <c r="E11" s="214" t="s">
        <v>102</v>
      </c>
      <c r="F11" s="210" t="s">
        <v>101</v>
      </c>
      <c r="G11" s="204" t="s">
        <v>103</v>
      </c>
      <c r="H11" s="212" t="s">
        <v>81</v>
      </c>
      <c r="I11" s="204" t="s">
        <v>83</v>
      </c>
      <c r="J11" s="204" t="s">
        <v>84</v>
      </c>
      <c r="K11" s="202" t="s">
        <v>82</v>
      </c>
    </row>
    <row r="12" spans="1:11" ht="15.75" customHeight="1" thickBot="1">
      <c r="A12" s="207"/>
      <c r="B12" s="68" t="s">
        <v>57</v>
      </c>
      <c r="C12" s="70" t="s">
        <v>55</v>
      </c>
      <c r="D12" s="69" t="s">
        <v>56</v>
      </c>
      <c r="E12" s="215"/>
      <c r="F12" s="211"/>
      <c r="G12" s="205"/>
      <c r="H12" s="213"/>
      <c r="I12" s="205"/>
      <c r="J12" s="205"/>
      <c r="K12" s="203"/>
    </row>
    <row r="13" spans="1:11" ht="13.5" customHeight="1" thickBot="1">
      <c r="A13" s="173" t="s">
        <v>99</v>
      </c>
      <c r="B13" s="174"/>
      <c r="C13" s="175"/>
      <c r="D13" s="176"/>
      <c r="E13" s="177">
        <f>'Podrobná kalkulace-VYPLNIT'!G28</f>
        <v>0</v>
      </c>
      <c r="F13" s="178">
        <f>'Podrobná kalkulace-VYPLNIT'!G33</f>
        <v>16657</v>
      </c>
      <c r="G13" s="179"/>
      <c r="H13" s="180">
        <f>SUM(B13:G13)</f>
        <v>16657</v>
      </c>
      <c r="I13" s="181"/>
      <c r="J13" s="181"/>
      <c r="K13" s="182">
        <f>H13</f>
        <v>16657</v>
      </c>
    </row>
    <row r="14" spans="1:11" ht="12.75">
      <c r="A14" s="71" t="s">
        <v>41</v>
      </c>
      <c r="B14" s="81">
        <f>'Podrobná kalkulace-VYPLNIT'!G39</f>
        <v>0</v>
      </c>
      <c r="C14" s="98">
        <f>'Podrobná kalkulace-VYPLNIT'!G48</f>
        <v>0</v>
      </c>
      <c r="D14" s="82">
        <f>'Podrobná kalkulace-VYPLNIT'!G56</f>
        <v>0</v>
      </c>
      <c r="E14" s="82">
        <f>'Podrobná kalkulace-VYPLNIT'!G70</f>
        <v>0</v>
      </c>
      <c r="F14" s="172">
        <f>'Podrobná kalkulace-VYPLNIT'!G76</f>
        <v>8800</v>
      </c>
      <c r="G14" s="83">
        <f>'Podrobná kalkulace-VYPLNIT'!G63</f>
        <v>0</v>
      </c>
      <c r="H14" s="84">
        <f>SUM(B14:G14)</f>
        <v>8800</v>
      </c>
      <c r="I14" s="77" t="s">
        <v>67</v>
      </c>
      <c r="J14" s="77" t="s">
        <v>67</v>
      </c>
      <c r="K14" s="85">
        <f aca="true" t="shared" si="0" ref="K14:K20">IF(I14="ANO",SUM(B14:D14,E14:F14),0)+IF(J14="ANO",SUM(G14),0)</f>
        <v>8800</v>
      </c>
    </row>
    <row r="15" spans="1:11" ht="12.75" hidden="1">
      <c r="A15" s="72" t="s">
        <v>42</v>
      </c>
      <c r="B15" s="81">
        <f>'Podrobná kalkulace-VYPLNIT'!G83</f>
        <v>0</v>
      </c>
      <c r="C15" s="98">
        <f>'Podrobná kalkulace-VYPLNIT'!G92</f>
        <v>0</v>
      </c>
      <c r="D15" s="82">
        <f>'Podrobná kalkulace-VYPLNIT'!G100</f>
        <v>0</v>
      </c>
      <c r="E15" s="82">
        <f>'Podrobná kalkulace-VYPLNIT'!G114</f>
        <v>0</v>
      </c>
      <c r="F15" s="172">
        <f>'Podrobná kalkulace-VYPLNIT'!G120</f>
        <v>8800</v>
      </c>
      <c r="G15" s="83">
        <f>'Podrobná kalkulace-VYPLNIT'!G107</f>
        <v>0</v>
      </c>
      <c r="H15" s="84">
        <f aca="true" t="shared" si="1" ref="H15:H20">SUM(B15:G15)</f>
        <v>8800</v>
      </c>
      <c r="I15" s="78" t="s">
        <v>68</v>
      </c>
      <c r="J15" s="78" t="s">
        <v>68</v>
      </c>
      <c r="K15" s="85">
        <f t="shared" si="0"/>
        <v>0</v>
      </c>
    </row>
    <row r="16" spans="1:11" ht="12.75">
      <c r="A16" s="72" t="s">
        <v>43</v>
      </c>
      <c r="B16" s="81">
        <f>'Podrobná kalkulace-VYPLNIT'!G127</f>
        <v>0</v>
      </c>
      <c r="C16" s="98">
        <f>'Podrobná kalkulace-VYPLNIT'!G136</f>
        <v>0</v>
      </c>
      <c r="D16" s="82">
        <f>'Podrobná kalkulace-VYPLNIT'!G144</f>
        <v>0</v>
      </c>
      <c r="E16" s="82">
        <f>'Podrobná kalkulace-VYPLNIT'!G158</f>
        <v>0</v>
      </c>
      <c r="F16" s="172">
        <f>'Podrobná kalkulace-VYPLNIT'!G164</f>
        <v>9800</v>
      </c>
      <c r="G16" s="83">
        <f>'Podrobná kalkulace-VYPLNIT'!G151</f>
        <v>0</v>
      </c>
      <c r="H16" s="84">
        <f t="shared" si="1"/>
        <v>9800</v>
      </c>
      <c r="I16" s="78" t="s">
        <v>67</v>
      </c>
      <c r="J16" s="78" t="s">
        <v>67</v>
      </c>
      <c r="K16" s="85">
        <f t="shared" si="0"/>
        <v>9800</v>
      </c>
    </row>
    <row r="17" spans="1:11" ht="12.75" hidden="1">
      <c r="A17" s="72" t="s">
        <v>44</v>
      </c>
      <c r="B17" s="81">
        <f>'Podrobná kalkulace-VYPLNIT'!G171</f>
        <v>0</v>
      </c>
      <c r="C17" s="98">
        <f>'Podrobná kalkulace-VYPLNIT'!G180</f>
        <v>0</v>
      </c>
      <c r="D17" s="82">
        <f>'Podrobná kalkulace-VYPLNIT'!G188</f>
        <v>0</v>
      </c>
      <c r="E17" s="82">
        <f>'Podrobná kalkulace-VYPLNIT'!G202</f>
        <v>0</v>
      </c>
      <c r="F17" s="172">
        <f>'Podrobná kalkulace-VYPLNIT'!G208</f>
        <v>10800</v>
      </c>
      <c r="G17" s="83">
        <f>'Podrobná kalkulace-VYPLNIT'!G195</f>
        <v>0</v>
      </c>
      <c r="H17" s="84">
        <f t="shared" si="1"/>
        <v>10800</v>
      </c>
      <c r="I17" s="78" t="s">
        <v>68</v>
      </c>
      <c r="J17" s="78" t="s">
        <v>68</v>
      </c>
      <c r="K17" s="85">
        <f t="shared" si="0"/>
        <v>0</v>
      </c>
    </row>
    <row r="18" spans="1:11" ht="12.75" hidden="1">
      <c r="A18" s="72" t="s">
        <v>45</v>
      </c>
      <c r="B18" s="81">
        <f>'Podrobná kalkulace-VYPLNIT'!G215</f>
        <v>0</v>
      </c>
      <c r="C18" s="98">
        <f>'Podrobná kalkulace-VYPLNIT'!G224</f>
        <v>0</v>
      </c>
      <c r="D18" s="82">
        <f>'Podrobná kalkulace-VYPLNIT'!G232</f>
        <v>0</v>
      </c>
      <c r="E18" s="82">
        <f>'Podrobná kalkulace-VYPLNIT'!G246</f>
        <v>0</v>
      </c>
      <c r="F18" s="172">
        <f>'Podrobná kalkulace-VYPLNIT'!G252</f>
        <v>10800</v>
      </c>
      <c r="G18" s="83">
        <f>'Podrobná kalkulace-VYPLNIT'!G239</f>
        <v>0</v>
      </c>
      <c r="H18" s="84">
        <f t="shared" si="1"/>
        <v>10800</v>
      </c>
      <c r="I18" s="78" t="s">
        <v>68</v>
      </c>
      <c r="J18" s="78" t="s">
        <v>68</v>
      </c>
      <c r="K18" s="85">
        <f t="shared" si="0"/>
        <v>0</v>
      </c>
    </row>
    <row r="19" spans="1:11" ht="13.5" thickBot="1">
      <c r="A19" s="72" t="s">
        <v>46</v>
      </c>
      <c r="B19" s="81">
        <f>'Podrobná kalkulace-VYPLNIT'!G259</f>
        <v>0</v>
      </c>
      <c r="C19" s="98">
        <f>'Podrobná kalkulace-VYPLNIT'!G268</f>
        <v>0</v>
      </c>
      <c r="D19" s="82">
        <f>'Podrobná kalkulace-VYPLNIT'!G276</f>
        <v>0</v>
      </c>
      <c r="E19" s="82">
        <f>'Podrobná kalkulace-VYPLNIT'!G290</f>
        <v>0</v>
      </c>
      <c r="F19" s="172">
        <f>'Podrobná kalkulace-VYPLNIT'!G296</f>
        <v>8800</v>
      </c>
      <c r="G19" s="83">
        <f>'Podrobná kalkulace-VYPLNIT'!G283</f>
        <v>0</v>
      </c>
      <c r="H19" s="84">
        <f t="shared" si="1"/>
        <v>8800</v>
      </c>
      <c r="I19" s="78" t="s">
        <v>67</v>
      </c>
      <c r="J19" s="78" t="s">
        <v>67</v>
      </c>
      <c r="K19" s="85">
        <f t="shared" si="0"/>
        <v>8800</v>
      </c>
    </row>
    <row r="20" spans="1:11" ht="13.5" hidden="1" thickBot="1">
      <c r="A20" s="73" t="s">
        <v>47</v>
      </c>
      <c r="B20" s="81">
        <f>'Podrobná kalkulace-VYPLNIT'!G303</f>
        <v>0</v>
      </c>
      <c r="C20" s="98">
        <f>'Podrobná kalkulace-VYPLNIT'!G312</f>
        <v>0</v>
      </c>
      <c r="D20" s="82">
        <f>'Podrobná kalkulace-VYPLNIT'!G320</f>
        <v>0</v>
      </c>
      <c r="E20" s="82">
        <f>'Podrobná kalkulace-VYPLNIT'!G334</f>
        <v>0</v>
      </c>
      <c r="F20" s="172">
        <f>'Podrobná kalkulace-VYPLNIT'!G340</f>
        <v>8800</v>
      </c>
      <c r="G20" s="83">
        <f>'Podrobná kalkulace-VYPLNIT'!G327</f>
        <v>0</v>
      </c>
      <c r="H20" s="84">
        <f t="shared" si="1"/>
        <v>8800</v>
      </c>
      <c r="I20" s="79" t="s">
        <v>68</v>
      </c>
      <c r="J20" s="79" t="s">
        <v>68</v>
      </c>
      <c r="K20" s="85">
        <f t="shared" si="0"/>
        <v>0</v>
      </c>
    </row>
    <row r="21" spans="1:11" ht="15.75" thickBot="1">
      <c r="A21" s="188" t="s">
        <v>105</v>
      </c>
      <c r="B21" s="189"/>
      <c r="C21" s="189"/>
      <c r="D21" s="189"/>
      <c r="E21" s="189"/>
      <c r="F21" s="189"/>
      <c r="G21" s="189"/>
      <c r="H21" s="189"/>
      <c r="I21" s="190"/>
      <c r="J21" s="183"/>
      <c r="K21" s="184">
        <f>SUM(K13:K20)</f>
        <v>44057</v>
      </c>
    </row>
    <row r="22" spans="1:11" s="3" customFormat="1" ht="12.75">
      <c r="A22" s="193" t="s">
        <v>106</v>
      </c>
      <c r="B22" s="191"/>
      <c r="C22" s="191"/>
      <c r="D22" s="191"/>
      <c r="E22" s="191"/>
      <c r="F22" s="191"/>
      <c r="G22" s="191"/>
      <c r="H22" s="192"/>
      <c r="I22" s="191"/>
      <c r="K22" s="194">
        <f>K21*21%</f>
        <v>9251.97</v>
      </c>
    </row>
    <row r="23" spans="1:11" s="198" customFormat="1" ht="18">
      <c r="A23" s="195"/>
      <c r="B23" s="196"/>
      <c r="C23" s="196"/>
      <c r="D23" s="196"/>
      <c r="E23" s="196"/>
      <c r="F23" s="196"/>
      <c r="G23" s="196"/>
      <c r="H23" s="197"/>
      <c r="I23" s="196"/>
      <c r="J23" s="201"/>
      <c r="K23" s="201"/>
    </row>
    <row r="24" ht="13.5" thickBot="1"/>
    <row r="25" spans="1:11" ht="27.75" customHeight="1" thickBot="1">
      <c r="A25" s="187" t="s">
        <v>104</v>
      </c>
      <c r="B25" s="185"/>
      <c r="C25" s="185"/>
      <c r="D25" s="185"/>
      <c r="E25" s="185"/>
      <c r="F25" s="185"/>
      <c r="G25" s="185"/>
      <c r="H25" s="186"/>
      <c r="I25" s="185"/>
      <c r="J25" s="199">
        <f>SUM(K21:K22)</f>
        <v>53308.97</v>
      </c>
      <c r="K25" s="200"/>
    </row>
    <row r="27" spans="1:4" ht="15">
      <c r="A27" s="75" t="s">
        <v>58</v>
      </c>
      <c r="B27" s="74"/>
      <c r="C27" s="80" t="s">
        <v>59</v>
      </c>
      <c r="D27" t="s">
        <v>60</v>
      </c>
    </row>
    <row r="28" spans="1:4" ht="12.75">
      <c r="A28" s="74"/>
      <c r="B28" s="74"/>
      <c r="C28" s="80" t="s">
        <v>61</v>
      </c>
      <c r="D28" t="s">
        <v>62</v>
      </c>
    </row>
    <row r="29" spans="1:4" ht="12.75">
      <c r="A29" s="74"/>
      <c r="B29" s="74"/>
      <c r="C29" s="80" t="s">
        <v>63</v>
      </c>
      <c r="D29" t="s">
        <v>64</v>
      </c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</sheetData>
  <sheetProtection password="C68C" sheet="1" objects="1" scenarios="1"/>
  <mergeCells count="11">
    <mergeCell ref="J25:K25"/>
    <mergeCell ref="J23:K23"/>
    <mergeCell ref="K11:K12"/>
    <mergeCell ref="J11:J12"/>
    <mergeCell ref="A11:A12"/>
    <mergeCell ref="B11:D11"/>
    <mergeCell ref="F11:F12"/>
    <mergeCell ref="H11:H12"/>
    <mergeCell ref="I11:I12"/>
    <mergeCell ref="E11:E12"/>
    <mergeCell ref="G11:G12"/>
  </mergeCells>
  <dataValidations count="1">
    <dataValidation type="list" allowBlank="1" showInputMessage="1" showErrorMessage="1" sqref="I14:J20">
      <formula1>"ANO,NE"</formula1>
    </dataValidation>
  </dataValidations>
  <hyperlinks>
    <hyperlink ref="F3" r:id="rId1" display="mailto:pavel.vostry@pvr.cz"/>
    <hyperlink ref="F4" r:id="rId2" display="http://www.pvr.cz/"/>
  </hyperlink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5"/>
  <sheetViews>
    <sheetView tabSelected="1" workbookViewId="0" topLeftCell="A1">
      <selection activeCell="C28" sqref="C28"/>
    </sheetView>
  </sheetViews>
  <sheetFormatPr defaultColWidth="3.75390625" defaultRowHeight="12.75"/>
  <cols>
    <col min="1" max="1" width="8.25390625" style="0" customWidth="1"/>
    <col min="2" max="2" width="44.875" style="0" customWidth="1"/>
    <col min="3" max="3" width="18.00390625" style="0" customWidth="1"/>
    <col min="4" max="4" width="8.25390625" style="0" bestFit="1" customWidth="1"/>
    <col min="5" max="5" width="4.625" style="0" customWidth="1"/>
    <col min="6" max="6" width="4.625" style="0" bestFit="1" customWidth="1"/>
    <col min="7" max="7" width="7.375" style="0" bestFit="1" customWidth="1"/>
  </cols>
  <sheetData>
    <row r="1" spans="1:10" ht="15.75">
      <c r="A1" s="1"/>
      <c r="B1" s="1"/>
      <c r="D1" s="11" t="s">
        <v>0</v>
      </c>
      <c r="E1" s="11"/>
      <c r="F1" s="11"/>
      <c r="G1" s="11"/>
      <c r="H1" s="11"/>
      <c r="I1" s="11"/>
      <c r="J1" s="11"/>
    </row>
    <row r="2" spans="1:10" ht="12.75">
      <c r="A2" s="1"/>
      <c r="B2" s="65" t="s">
        <v>16</v>
      </c>
      <c r="C2" s="13"/>
      <c r="D2" s="13"/>
      <c r="E2" s="13"/>
      <c r="F2" s="13"/>
      <c r="G2" s="13"/>
      <c r="H2" s="13"/>
      <c r="I2" s="13"/>
      <c r="J2" s="13"/>
    </row>
    <row r="3" spans="1:10" s="2" customFormat="1" ht="12.75">
      <c r="A3" s="1"/>
      <c r="B3" s="66" t="s">
        <v>1</v>
      </c>
      <c r="C3" s="9" t="s">
        <v>10</v>
      </c>
      <c r="D3" s="10"/>
      <c r="E3" s="10"/>
      <c r="F3" s="10"/>
      <c r="G3" s="10"/>
      <c r="H3" s="10"/>
      <c r="I3" s="7" t="s">
        <v>2</v>
      </c>
      <c r="J3" s="1"/>
    </row>
    <row r="4" spans="1:10" s="2" customFormat="1" ht="12.75">
      <c r="A4" s="1"/>
      <c r="B4" s="67" t="s">
        <v>14</v>
      </c>
      <c r="C4" s="9" t="s">
        <v>11</v>
      </c>
      <c r="D4" s="10"/>
      <c r="E4" s="10"/>
      <c r="F4" s="10"/>
      <c r="G4" s="10"/>
      <c r="H4" s="10"/>
      <c r="I4" s="7" t="s">
        <v>3</v>
      </c>
      <c r="J4" s="1"/>
    </row>
    <row r="5" spans="1:10" s="2" customFormat="1" ht="12" customHeight="1">
      <c r="A5" s="1"/>
      <c r="B5" s="67" t="s">
        <v>15</v>
      </c>
      <c r="C5" s="10"/>
      <c r="D5" s="10"/>
      <c r="E5" s="10"/>
      <c r="F5" s="10"/>
      <c r="G5" s="10"/>
      <c r="H5" s="10"/>
      <c r="I5" s="7" t="s">
        <v>4</v>
      </c>
      <c r="J5" s="1"/>
    </row>
    <row r="7" spans="2:9" ht="12.75">
      <c r="B7" s="15" t="s">
        <v>7</v>
      </c>
      <c r="C7" s="15"/>
      <c r="D7" s="8" t="s">
        <v>6</v>
      </c>
      <c r="E7" s="22"/>
      <c r="F7" s="8"/>
      <c r="G7" s="8"/>
      <c r="H7" s="8"/>
      <c r="I7" s="8"/>
    </row>
    <row r="8" spans="2:9" ht="12.75">
      <c r="B8" s="16"/>
      <c r="C8" s="16"/>
      <c r="D8" s="8" t="s">
        <v>13</v>
      </c>
      <c r="E8" s="22"/>
      <c r="F8" s="14"/>
      <c r="G8" s="8"/>
      <c r="H8" s="8"/>
      <c r="I8" s="8"/>
    </row>
    <row r="9" spans="2:9" ht="12.75">
      <c r="B9" s="18"/>
      <c r="C9" s="18"/>
      <c r="D9" s="8" t="s">
        <v>8</v>
      </c>
      <c r="E9" s="22"/>
      <c r="F9" s="8"/>
      <c r="G9" s="8"/>
      <c r="H9" s="8"/>
      <c r="I9" s="8"/>
    </row>
    <row r="10" spans="2:9" ht="12.75">
      <c r="B10" s="8" t="s">
        <v>12</v>
      </c>
      <c r="C10" s="8"/>
      <c r="D10" s="8"/>
      <c r="E10" s="22"/>
      <c r="F10" s="8"/>
      <c r="G10" s="8"/>
      <c r="H10" s="8"/>
      <c r="I10" s="8"/>
    </row>
    <row r="11" spans="2:9" ht="12.75">
      <c r="B11" s="8" t="s">
        <v>39</v>
      </c>
      <c r="C11" s="8"/>
      <c r="D11" s="8"/>
      <c r="E11" s="22"/>
      <c r="F11" s="8"/>
      <c r="G11" s="8"/>
      <c r="H11" s="8"/>
      <c r="I11" s="8"/>
    </row>
    <row r="12" spans="1:9" s="3" customFormat="1" ht="13.5" thickBot="1">
      <c r="A12" s="100"/>
      <c r="B12" s="164"/>
      <c r="C12" s="165"/>
      <c r="D12" s="166"/>
      <c r="E12" s="167"/>
      <c r="F12" s="168"/>
      <c r="G12" s="165"/>
      <c r="H12" s="168"/>
      <c r="I12" s="168"/>
    </row>
    <row r="13" spans="1:9" s="3" customFormat="1" ht="12.75">
      <c r="A13" s="216" t="s">
        <v>100</v>
      </c>
      <c r="B13" s="216"/>
      <c r="C13" s="216"/>
      <c r="D13" s="216"/>
      <c r="E13" s="216"/>
      <c r="F13" s="216"/>
      <c r="G13" s="216"/>
      <c r="H13" s="216"/>
      <c r="I13" s="216"/>
    </row>
    <row r="14" spans="1:9" s="3" customFormat="1" ht="12.75">
      <c r="A14" s="217"/>
      <c r="B14" s="217"/>
      <c r="C14" s="217"/>
      <c r="D14" s="217"/>
      <c r="E14" s="217"/>
      <c r="F14" s="217"/>
      <c r="G14" s="217"/>
      <c r="H14" s="217"/>
      <c r="I14" s="217"/>
    </row>
    <row r="15" spans="1:9" s="3" customFormat="1" ht="20.25">
      <c r="A15" s="163" t="s">
        <v>99</v>
      </c>
      <c r="B15" s="58"/>
      <c r="C15" s="59"/>
      <c r="D15" s="60"/>
      <c r="E15" s="61"/>
      <c r="F15" s="19"/>
      <c r="G15" s="59"/>
      <c r="H15" s="19"/>
      <c r="I15" s="19"/>
    </row>
    <row r="16" spans="2:9" ht="18.75" thickBot="1">
      <c r="B16" s="99" t="s">
        <v>85</v>
      </c>
      <c r="C16" s="4"/>
      <c r="D16" s="4"/>
      <c r="E16" s="4"/>
      <c r="F16" s="4"/>
      <c r="G16" s="4"/>
      <c r="H16" s="4"/>
      <c r="I16" s="4"/>
    </row>
    <row r="17" spans="2:9" ht="13.5" thickBot="1">
      <c r="B17" s="114" t="s">
        <v>53</v>
      </c>
      <c r="C17" s="115" t="s">
        <v>48</v>
      </c>
      <c r="D17" s="220" t="s">
        <v>54</v>
      </c>
      <c r="E17" s="221"/>
      <c r="F17" s="4"/>
      <c r="G17" s="4"/>
      <c r="H17" s="4"/>
      <c r="I17" s="4"/>
    </row>
    <row r="18" spans="2:9" ht="12.75">
      <c r="B18" s="107" t="s">
        <v>41</v>
      </c>
      <c r="C18" s="112">
        <v>40</v>
      </c>
      <c r="D18" s="108">
        <v>60</v>
      </c>
      <c r="E18" s="109"/>
      <c r="F18" s="4"/>
      <c r="G18" s="4"/>
      <c r="H18" s="4"/>
      <c r="I18" s="4"/>
    </row>
    <row r="19" spans="2:9" ht="12.75">
      <c r="B19" s="107" t="s">
        <v>42</v>
      </c>
      <c r="C19" s="112">
        <v>33</v>
      </c>
      <c r="D19" s="108"/>
      <c r="E19" s="109"/>
      <c r="F19" s="3"/>
      <c r="G19" s="3"/>
      <c r="H19" s="3"/>
      <c r="I19" s="3"/>
    </row>
    <row r="20" spans="2:5" ht="12.75">
      <c r="B20" s="107" t="s">
        <v>43</v>
      </c>
      <c r="C20" s="112">
        <v>38</v>
      </c>
      <c r="D20" s="108">
        <v>60</v>
      </c>
      <c r="E20" s="109"/>
    </row>
    <row r="21" spans="2:5" ht="12.75">
      <c r="B21" s="107" t="s">
        <v>44</v>
      </c>
      <c r="C21" s="112">
        <v>32</v>
      </c>
      <c r="D21" s="108"/>
      <c r="E21" s="109"/>
    </row>
    <row r="22" spans="2:5" ht="12.75">
      <c r="B22" s="107" t="s">
        <v>45</v>
      </c>
      <c r="C22" s="112">
        <v>32</v>
      </c>
      <c r="D22" s="108"/>
      <c r="E22" s="109"/>
    </row>
    <row r="23" spans="2:5" ht="12.75">
      <c r="B23" s="107" t="s">
        <v>46</v>
      </c>
      <c r="C23" s="112">
        <v>38</v>
      </c>
      <c r="D23" s="108">
        <v>60</v>
      </c>
      <c r="E23" s="109"/>
    </row>
    <row r="24" spans="2:5" ht="13.5" thickBot="1">
      <c r="B24" s="107" t="s">
        <v>47</v>
      </c>
      <c r="C24" s="112">
        <v>30</v>
      </c>
      <c r="D24" s="108"/>
      <c r="E24" s="109"/>
    </row>
    <row r="25" spans="2:5" ht="12.75">
      <c r="B25" s="116" t="s">
        <v>49</v>
      </c>
      <c r="C25" s="117">
        <f>SUM(C18:C24)</f>
        <v>243</v>
      </c>
      <c r="D25" s="118">
        <f>SUM(D18:D24)</f>
        <v>180</v>
      </c>
      <c r="E25" s="119"/>
    </row>
    <row r="26" spans="2:5" ht="13.5" thickBot="1">
      <c r="B26" s="106" t="s">
        <v>50</v>
      </c>
      <c r="C26" s="113">
        <f>AVERAGE(C18:C24)</f>
        <v>34.714285714285715</v>
      </c>
      <c r="D26" s="111">
        <f>AVERAGE(D18:D24)</f>
        <v>60</v>
      </c>
      <c r="E26" s="110"/>
    </row>
    <row r="27" spans="1:4" ht="13.5" thickBot="1">
      <c r="A27" s="1"/>
      <c r="B27" s="55"/>
      <c r="C27" s="56"/>
      <c r="D27" s="56"/>
    </row>
    <row r="28" spans="2:9" ht="13.5" customHeight="1" thickBot="1">
      <c r="B28" s="49" t="s">
        <v>86</v>
      </c>
      <c r="C28" s="94"/>
      <c r="D28" s="51" t="s">
        <v>40</v>
      </c>
      <c r="E28" s="52">
        <v>1</v>
      </c>
      <c r="F28" s="53" t="s">
        <v>9</v>
      </c>
      <c r="G28" s="50">
        <f>C28*E28</f>
        <v>0</v>
      </c>
      <c r="H28" s="51" t="s">
        <v>40</v>
      </c>
      <c r="I28" s="54"/>
    </row>
    <row r="29" spans="2:9" ht="12.75">
      <c r="B29" s="120"/>
      <c r="C29" s="20"/>
      <c r="D29" s="128"/>
      <c r="E29" s="23"/>
      <c r="F29" s="127"/>
      <c r="G29" s="20"/>
      <c r="H29" s="128"/>
      <c r="I29" s="161"/>
    </row>
    <row r="30" spans="2:9" ht="51.75" thickBot="1">
      <c r="B30" s="120" t="s">
        <v>98</v>
      </c>
      <c r="C30" s="20">
        <v>12000</v>
      </c>
      <c r="D30" s="128" t="s">
        <v>40</v>
      </c>
      <c r="E30" s="23">
        <v>1</v>
      </c>
      <c r="F30" s="127" t="s">
        <v>9</v>
      </c>
      <c r="G30" s="20">
        <f>C30*E30</f>
        <v>12000</v>
      </c>
      <c r="H30" s="128" t="s">
        <v>40</v>
      </c>
      <c r="I30" s="161"/>
    </row>
    <row r="31" spans="2:9" ht="13.5" thickBot="1">
      <c r="B31" s="86" t="s">
        <v>70</v>
      </c>
      <c r="C31" s="87">
        <v>7000</v>
      </c>
      <c r="D31" s="88" t="s">
        <v>40</v>
      </c>
      <c r="E31" s="89">
        <v>1</v>
      </c>
      <c r="F31" s="90" t="s">
        <v>69</v>
      </c>
      <c r="G31" s="87">
        <f>C31*E31</f>
        <v>7000</v>
      </c>
      <c r="H31" s="90" t="s">
        <v>40</v>
      </c>
      <c r="I31" s="91"/>
    </row>
    <row r="32" spans="2:10" s="3" customFormat="1" ht="13.5" customHeight="1" thickBot="1">
      <c r="B32" s="58"/>
      <c r="C32" s="59"/>
      <c r="D32" s="60"/>
      <c r="E32" s="61"/>
      <c r="F32" s="122"/>
      <c r="G32" s="59"/>
      <c r="H32" s="122"/>
      <c r="I32" s="122"/>
      <c r="J32" s="121"/>
    </row>
    <row r="33" spans="2:10" s="3" customFormat="1" ht="13.5" customHeight="1" thickBot="1">
      <c r="B33" s="49" t="s">
        <v>87</v>
      </c>
      <c r="C33" s="162">
        <f>SUM(G35:G36)</f>
        <v>16657</v>
      </c>
      <c r="D33" s="51" t="s">
        <v>40</v>
      </c>
      <c r="E33" s="52">
        <v>1</v>
      </c>
      <c r="F33" s="53" t="s">
        <v>9</v>
      </c>
      <c r="G33" s="50">
        <f>C33*E33</f>
        <v>16657</v>
      </c>
      <c r="H33" s="51" t="s">
        <v>40</v>
      </c>
      <c r="I33" s="54"/>
      <c r="J33" s="121"/>
    </row>
    <row r="34" spans="2:10" s="3" customFormat="1" ht="13.5" customHeight="1">
      <c r="B34" s="120"/>
      <c r="C34" s="20"/>
      <c r="D34" s="128"/>
      <c r="E34" s="23"/>
      <c r="F34" s="127"/>
      <c r="G34" s="20"/>
      <c r="H34" s="128"/>
      <c r="I34" s="161"/>
      <c r="J34" s="121"/>
    </row>
    <row r="35" spans="2:10" s="3" customFormat="1" ht="39" thickBot="1">
      <c r="B35" s="120" t="s">
        <v>88</v>
      </c>
      <c r="C35" s="20">
        <v>16657</v>
      </c>
      <c r="D35" s="128" t="s">
        <v>40</v>
      </c>
      <c r="E35" s="23">
        <v>1</v>
      </c>
      <c r="F35" s="127" t="s">
        <v>9</v>
      </c>
      <c r="G35" s="20">
        <f>C35*E35</f>
        <v>16657</v>
      </c>
      <c r="H35" s="128" t="s">
        <v>40</v>
      </c>
      <c r="I35" s="161"/>
      <c r="J35" s="121"/>
    </row>
    <row r="36" spans="2:10" s="3" customFormat="1" ht="13.5" customHeight="1" thickBot="1">
      <c r="B36" s="86"/>
      <c r="C36" s="87"/>
      <c r="D36" s="88"/>
      <c r="E36" s="89"/>
      <c r="F36" s="90"/>
      <c r="G36" s="87"/>
      <c r="H36" s="90"/>
      <c r="I36" s="91"/>
      <c r="J36" s="121"/>
    </row>
    <row r="37" spans="1:10" ht="13.5" thickBot="1">
      <c r="A37" s="100"/>
      <c r="B37" s="105"/>
      <c r="C37" s="101"/>
      <c r="D37" s="102"/>
      <c r="E37" s="103"/>
      <c r="F37" s="104"/>
      <c r="G37" s="101"/>
      <c r="H37" s="104"/>
      <c r="I37" s="104"/>
      <c r="J37" s="4"/>
    </row>
    <row r="38" spans="1:14" ht="21" thickBot="1">
      <c r="A38" s="93" t="s">
        <v>73</v>
      </c>
      <c r="C38" s="26"/>
      <c r="D38" s="27"/>
      <c r="E38" s="28"/>
      <c r="F38" s="29"/>
      <c r="G38" s="26"/>
      <c r="H38" s="29"/>
      <c r="I38" s="29"/>
      <c r="K38" s="3"/>
      <c r="L38" s="3"/>
      <c r="M38" s="3"/>
      <c r="N38" s="3"/>
    </row>
    <row r="39" spans="2:14" s="3" customFormat="1" ht="13.5" thickBot="1">
      <c r="B39" s="49" t="s">
        <v>17</v>
      </c>
      <c r="C39" s="94"/>
      <c r="D39" s="51" t="s">
        <v>40</v>
      </c>
      <c r="E39" s="52">
        <v>1</v>
      </c>
      <c r="F39" s="53" t="s">
        <v>9</v>
      </c>
      <c r="G39" s="50">
        <f>C39*E39</f>
        <v>0</v>
      </c>
      <c r="H39" s="51" t="s">
        <v>40</v>
      </c>
      <c r="I39" s="54"/>
      <c r="K39"/>
      <c r="L39"/>
      <c r="M39"/>
      <c r="N39"/>
    </row>
    <row r="40" spans="2:9" ht="12.75">
      <c r="B40" s="36" t="s">
        <v>18</v>
      </c>
      <c r="C40" s="20"/>
      <c r="D40" s="6"/>
      <c r="E40" s="23">
        <v>1</v>
      </c>
      <c r="F40" s="5" t="s">
        <v>9</v>
      </c>
      <c r="G40" s="20"/>
      <c r="H40" s="5"/>
      <c r="I40" s="35"/>
    </row>
    <row r="41" spans="2:9" ht="12.75">
      <c r="B41" s="36" t="s">
        <v>19</v>
      </c>
      <c r="C41" s="20"/>
      <c r="D41" s="6"/>
      <c r="E41" s="23">
        <v>1</v>
      </c>
      <c r="F41" s="5" t="s">
        <v>35</v>
      </c>
      <c r="G41" s="20"/>
      <c r="H41" s="5"/>
      <c r="I41" s="35"/>
    </row>
    <row r="42" spans="2:9" ht="12.75">
      <c r="B42" s="36" t="s">
        <v>33</v>
      </c>
      <c r="C42" s="20"/>
      <c r="D42" s="6"/>
      <c r="E42" s="23">
        <v>2</v>
      </c>
      <c r="F42" s="5" t="s">
        <v>9</v>
      </c>
      <c r="G42" s="20"/>
      <c r="H42" s="5"/>
      <c r="I42" s="35"/>
    </row>
    <row r="43" spans="2:9" ht="12.75">
      <c r="B43" s="36" t="s">
        <v>20</v>
      </c>
      <c r="C43" s="20"/>
      <c r="D43" s="6"/>
      <c r="E43" s="23">
        <v>6</v>
      </c>
      <c r="F43" s="5" t="s">
        <v>9</v>
      </c>
      <c r="G43" s="20"/>
      <c r="H43" s="5"/>
      <c r="I43" s="35"/>
    </row>
    <row r="44" spans="2:9" ht="12.75">
      <c r="B44" s="34" t="s">
        <v>21</v>
      </c>
      <c r="C44" s="20"/>
      <c r="D44" s="6"/>
      <c r="E44" s="23">
        <v>1</v>
      </c>
      <c r="F44" s="5" t="s">
        <v>34</v>
      </c>
      <c r="G44" s="20"/>
      <c r="H44" s="5"/>
      <c r="I44" s="35"/>
    </row>
    <row r="45" spans="2:14" ht="12.75">
      <c r="B45" s="129" t="s">
        <v>25</v>
      </c>
      <c r="C45" s="130"/>
      <c r="D45" s="131"/>
      <c r="E45" s="24">
        <v>2</v>
      </c>
      <c r="F45" s="132" t="s">
        <v>9</v>
      </c>
      <c r="G45" s="130"/>
      <c r="H45" s="132"/>
      <c r="I45" s="133"/>
      <c r="K45" s="3"/>
      <c r="L45" s="3"/>
      <c r="M45" s="3"/>
      <c r="N45" s="3"/>
    </row>
    <row r="46" spans="2:14" ht="13.5" thickBot="1">
      <c r="B46" s="153" t="s">
        <v>70</v>
      </c>
      <c r="C46" s="134"/>
      <c r="D46" s="154"/>
      <c r="E46" s="155">
        <v>1</v>
      </c>
      <c r="F46" s="156" t="s">
        <v>69</v>
      </c>
      <c r="G46" s="134"/>
      <c r="H46" s="156"/>
      <c r="I46" s="157"/>
      <c r="K46" s="3"/>
      <c r="L46" s="3"/>
      <c r="M46" s="3"/>
      <c r="N46" s="3"/>
    </row>
    <row r="47" spans="2:14" s="3" customFormat="1" ht="4.5" customHeight="1" thickBot="1">
      <c r="B47" s="25"/>
      <c r="C47" s="26"/>
      <c r="D47" s="27"/>
      <c r="E47" s="28"/>
      <c r="F47" s="29"/>
      <c r="G47" s="26"/>
      <c r="H47" s="29"/>
      <c r="I47" s="29"/>
      <c r="J47"/>
      <c r="K47"/>
      <c r="L47"/>
      <c r="M47"/>
      <c r="N47"/>
    </row>
    <row r="48" spans="2:9" ht="13.5" thickBot="1">
      <c r="B48" s="49" t="s">
        <v>22</v>
      </c>
      <c r="C48" s="94"/>
      <c r="D48" s="51" t="s">
        <v>40</v>
      </c>
      <c r="E48" s="52">
        <v>1</v>
      </c>
      <c r="F48" s="53" t="s">
        <v>9</v>
      </c>
      <c r="G48" s="50">
        <f>C48*E48</f>
        <v>0</v>
      </c>
      <c r="H48" s="51" t="s">
        <v>40</v>
      </c>
      <c r="I48" s="54"/>
    </row>
    <row r="49" spans="2:9" ht="12.75">
      <c r="B49" s="43" t="s">
        <v>23</v>
      </c>
      <c r="C49" s="44"/>
      <c r="D49" s="45"/>
      <c r="E49" s="46">
        <v>1</v>
      </c>
      <c r="F49" s="47" t="s">
        <v>9</v>
      </c>
      <c r="G49" s="44"/>
      <c r="H49" s="47"/>
      <c r="I49" s="48"/>
    </row>
    <row r="50" spans="2:9" ht="12.75">
      <c r="B50" s="36" t="s">
        <v>19</v>
      </c>
      <c r="C50" s="20"/>
      <c r="D50" s="6"/>
      <c r="E50" s="23">
        <v>1</v>
      </c>
      <c r="F50" s="5" t="s">
        <v>35</v>
      </c>
      <c r="G50" s="20"/>
      <c r="H50" s="5"/>
      <c r="I50" s="35"/>
    </row>
    <row r="51" spans="2:9" ht="12.75">
      <c r="B51" s="36" t="s">
        <v>24</v>
      </c>
      <c r="C51" s="20"/>
      <c r="D51" s="6"/>
      <c r="E51" s="23">
        <v>2</v>
      </c>
      <c r="F51" s="5" t="s">
        <v>9</v>
      </c>
      <c r="G51" s="20"/>
      <c r="H51" s="5"/>
      <c r="I51" s="35"/>
    </row>
    <row r="52" spans="2:14" ht="12.75">
      <c r="B52" s="34" t="s">
        <v>36</v>
      </c>
      <c r="C52" s="20"/>
      <c r="D52" s="6"/>
      <c r="E52" s="23">
        <v>2</v>
      </c>
      <c r="F52" s="5" t="s">
        <v>35</v>
      </c>
      <c r="G52" s="20"/>
      <c r="H52" s="5"/>
      <c r="I52" s="35"/>
      <c r="J52" s="3"/>
      <c r="K52" s="3"/>
      <c r="L52" s="3"/>
      <c r="M52" s="3"/>
      <c r="N52" s="3"/>
    </row>
    <row r="53" spans="2:14" s="3" customFormat="1" ht="12.75">
      <c r="B53" s="129" t="s">
        <v>28</v>
      </c>
      <c r="C53" s="130"/>
      <c r="D53" s="131"/>
      <c r="E53" s="24">
        <v>2</v>
      </c>
      <c r="F53" s="132" t="s">
        <v>9</v>
      </c>
      <c r="G53" s="130"/>
      <c r="H53" s="132"/>
      <c r="I53" s="133"/>
      <c r="J53"/>
      <c r="K53"/>
      <c r="L53"/>
      <c r="M53"/>
      <c r="N53"/>
    </row>
    <row r="54" spans="2:9" ht="13.5" thickBot="1">
      <c r="B54" s="153" t="s">
        <v>70</v>
      </c>
      <c r="C54" s="134"/>
      <c r="D54" s="154"/>
      <c r="E54" s="155">
        <v>1</v>
      </c>
      <c r="F54" s="156" t="s">
        <v>69</v>
      </c>
      <c r="G54" s="134"/>
      <c r="H54" s="156"/>
      <c r="I54" s="157"/>
    </row>
    <row r="55" spans="2:14" s="3" customFormat="1" ht="4.5" customHeight="1" thickBot="1">
      <c r="B55" s="25"/>
      <c r="C55" s="26"/>
      <c r="D55" s="27"/>
      <c r="E55" s="28"/>
      <c r="F55" s="29"/>
      <c r="G55" s="26"/>
      <c r="H55" s="29"/>
      <c r="I55" s="29"/>
      <c r="J55"/>
      <c r="K55"/>
      <c r="L55"/>
      <c r="M55"/>
      <c r="N55"/>
    </row>
    <row r="56" spans="2:9" ht="13.5" thickBot="1">
      <c r="B56" s="49" t="s">
        <v>26</v>
      </c>
      <c r="C56" s="94"/>
      <c r="D56" s="51" t="s">
        <v>40</v>
      </c>
      <c r="E56" s="52">
        <v>1</v>
      </c>
      <c r="F56" s="53" t="s">
        <v>9</v>
      </c>
      <c r="G56" s="50">
        <f>C56*E56</f>
        <v>0</v>
      </c>
      <c r="H56" s="51" t="s">
        <v>40</v>
      </c>
      <c r="I56" s="54"/>
    </row>
    <row r="57" spans="2:9" ht="12.75">
      <c r="B57" s="43" t="s">
        <v>27</v>
      </c>
      <c r="C57" s="44"/>
      <c r="D57" s="45"/>
      <c r="E57" s="46">
        <v>1</v>
      </c>
      <c r="F57" s="47" t="s">
        <v>9</v>
      </c>
      <c r="G57" s="44"/>
      <c r="H57" s="47"/>
      <c r="I57" s="48"/>
    </row>
    <row r="58" spans="2:14" ht="12.75">
      <c r="B58" s="36" t="s">
        <v>19</v>
      </c>
      <c r="C58" s="20"/>
      <c r="D58" s="6"/>
      <c r="E58" s="23">
        <v>1</v>
      </c>
      <c r="F58" s="5" t="s">
        <v>35</v>
      </c>
      <c r="G58" s="20"/>
      <c r="H58" s="5"/>
      <c r="I58" s="35"/>
      <c r="J58" s="3"/>
      <c r="K58" s="3"/>
      <c r="L58" s="3"/>
      <c r="M58" s="3"/>
      <c r="N58" s="3"/>
    </row>
    <row r="59" spans="2:14" s="3" customFormat="1" ht="12.75">
      <c r="B59" s="34" t="s">
        <v>37</v>
      </c>
      <c r="C59" s="20"/>
      <c r="D59" s="6"/>
      <c r="E59" s="23">
        <v>2</v>
      </c>
      <c r="F59" s="5" t="s">
        <v>35</v>
      </c>
      <c r="G59" s="20"/>
      <c r="H59" s="5"/>
      <c r="I59" s="35"/>
      <c r="J59"/>
      <c r="K59"/>
      <c r="L59"/>
      <c r="M59"/>
      <c r="N59"/>
    </row>
    <row r="60" spans="2:9" ht="12.75">
      <c r="B60" s="129" t="s">
        <v>28</v>
      </c>
      <c r="C60" s="130"/>
      <c r="D60" s="131"/>
      <c r="E60" s="24">
        <v>2</v>
      </c>
      <c r="F60" s="132" t="s">
        <v>9</v>
      </c>
      <c r="G60" s="130"/>
      <c r="H60" s="132"/>
      <c r="I60" s="133"/>
    </row>
    <row r="61" spans="2:9" ht="13.5" thickBot="1">
      <c r="B61" s="153" t="s">
        <v>70</v>
      </c>
      <c r="C61" s="134"/>
      <c r="D61" s="154"/>
      <c r="E61" s="155">
        <v>1</v>
      </c>
      <c r="F61" s="156" t="s">
        <v>69</v>
      </c>
      <c r="G61" s="134"/>
      <c r="H61" s="156"/>
      <c r="I61" s="157"/>
    </row>
    <row r="62" spans="2:14" s="3" customFormat="1" ht="4.5" customHeight="1" thickBot="1">
      <c r="B62" s="25"/>
      <c r="C62" s="26"/>
      <c r="D62" s="27"/>
      <c r="E62" s="28"/>
      <c r="F62" s="29"/>
      <c r="G62" s="26"/>
      <c r="H62" s="29"/>
      <c r="I62" s="29"/>
      <c r="J62"/>
      <c r="K62"/>
      <c r="L62"/>
      <c r="M62"/>
      <c r="N62"/>
    </row>
    <row r="63" spans="2:14" s="3" customFormat="1" ht="13.5" thickBot="1">
      <c r="B63" s="49" t="s">
        <v>29</v>
      </c>
      <c r="C63" s="94"/>
      <c r="D63" s="51" t="s">
        <v>40</v>
      </c>
      <c r="E63" s="52">
        <v>1</v>
      </c>
      <c r="F63" s="53" t="s">
        <v>9</v>
      </c>
      <c r="G63" s="50">
        <f>C63*E63</f>
        <v>0</v>
      </c>
      <c r="H63" s="51" t="s">
        <v>40</v>
      </c>
      <c r="I63" s="54"/>
      <c r="J63"/>
      <c r="K63"/>
      <c r="L63"/>
      <c r="M63"/>
      <c r="N63"/>
    </row>
    <row r="64" spans="2:9" ht="12.75">
      <c r="B64" s="92" t="s">
        <v>30</v>
      </c>
      <c r="C64" s="30"/>
      <c r="D64" s="31"/>
      <c r="E64" s="32">
        <v>1</v>
      </c>
      <c r="F64" s="33" t="s">
        <v>9</v>
      </c>
      <c r="G64" s="30"/>
      <c r="H64" s="33"/>
      <c r="I64" s="63"/>
    </row>
    <row r="65" spans="2:9" ht="13.5" thickBot="1">
      <c r="B65" s="37" t="s">
        <v>38</v>
      </c>
      <c r="C65" s="38"/>
      <c r="D65" s="39"/>
      <c r="E65" s="40">
        <v>1</v>
      </c>
      <c r="F65" s="41" t="s">
        <v>35</v>
      </c>
      <c r="G65" s="38"/>
      <c r="H65" s="41"/>
      <c r="I65" s="42"/>
    </row>
    <row r="66" spans="2:9" ht="12.75">
      <c r="B66" s="43" t="s">
        <v>32</v>
      </c>
      <c r="C66" s="44"/>
      <c r="D66" s="45"/>
      <c r="E66" s="46">
        <v>1</v>
      </c>
      <c r="F66" s="47" t="s">
        <v>9</v>
      </c>
      <c r="G66" s="44"/>
      <c r="H66" s="47"/>
      <c r="I66" s="48"/>
    </row>
    <row r="67" spans="2:9" ht="12.75">
      <c r="B67" s="129" t="s">
        <v>31</v>
      </c>
      <c r="C67" s="130"/>
      <c r="D67" s="131"/>
      <c r="E67" s="24">
        <v>1</v>
      </c>
      <c r="F67" s="132" t="s">
        <v>35</v>
      </c>
      <c r="G67" s="130"/>
      <c r="H67" s="132"/>
      <c r="I67" s="133"/>
    </row>
    <row r="68" spans="2:9" ht="13.5" thickBot="1">
      <c r="B68" s="153" t="s">
        <v>70</v>
      </c>
      <c r="C68" s="134"/>
      <c r="D68" s="154"/>
      <c r="E68" s="155">
        <v>1</v>
      </c>
      <c r="F68" s="156" t="s">
        <v>69</v>
      </c>
      <c r="G68" s="134"/>
      <c r="H68" s="156"/>
      <c r="I68" s="157"/>
    </row>
    <row r="69" spans="2:14" s="3" customFormat="1" ht="4.5" customHeight="1" thickBot="1">
      <c r="B69" s="25"/>
      <c r="C69" s="26"/>
      <c r="D69" s="27"/>
      <c r="E69" s="28"/>
      <c r="F69" s="29"/>
      <c r="G69" s="26"/>
      <c r="H69" s="29"/>
      <c r="I69" s="29"/>
      <c r="J69"/>
      <c r="K69"/>
      <c r="L69"/>
      <c r="M69"/>
      <c r="N69"/>
    </row>
    <row r="70" spans="1:10" ht="13.5" thickBot="1">
      <c r="A70" s="3"/>
      <c r="B70" s="138" t="s">
        <v>89</v>
      </c>
      <c r="C70" s="139"/>
      <c r="D70" s="140"/>
      <c r="E70" s="141"/>
      <c r="F70" s="142"/>
      <c r="G70" s="139">
        <f>SUM(G71:G74)</f>
        <v>0</v>
      </c>
      <c r="H70" s="140"/>
      <c r="I70" s="143"/>
      <c r="J70" s="121"/>
    </row>
    <row r="71" spans="1:10" ht="12.75">
      <c r="A71" s="3"/>
      <c r="B71" s="62" t="s">
        <v>76</v>
      </c>
      <c r="C71" s="158"/>
      <c r="D71" s="144" t="s">
        <v>40</v>
      </c>
      <c r="E71" s="32">
        <v>1</v>
      </c>
      <c r="F71" s="145" t="s">
        <v>9</v>
      </c>
      <c r="G71" s="146">
        <f>C71*E71</f>
        <v>0</v>
      </c>
      <c r="H71" s="145" t="s">
        <v>40</v>
      </c>
      <c r="I71" s="147"/>
      <c r="J71" s="4"/>
    </row>
    <row r="72" spans="1:10" ht="12.75">
      <c r="A72" s="3"/>
      <c r="B72" s="57" t="s">
        <v>77</v>
      </c>
      <c r="C72" s="159"/>
      <c r="D72" s="135" t="s">
        <v>40</v>
      </c>
      <c r="E72" s="23">
        <v>1</v>
      </c>
      <c r="F72" s="126" t="s">
        <v>9</v>
      </c>
      <c r="G72" s="136">
        <f>C72*E72</f>
        <v>0</v>
      </c>
      <c r="H72" s="126" t="s">
        <v>40</v>
      </c>
      <c r="I72" s="137"/>
      <c r="J72" s="121"/>
    </row>
    <row r="73" spans="1:10" ht="12.75">
      <c r="A73" s="3"/>
      <c r="B73" s="57" t="s">
        <v>90</v>
      </c>
      <c r="C73" s="159"/>
      <c r="D73" s="135" t="s">
        <v>40</v>
      </c>
      <c r="E73" s="23">
        <v>1</v>
      </c>
      <c r="F73" s="126" t="s">
        <v>9</v>
      </c>
      <c r="G73" s="136">
        <f>C73*E73</f>
        <v>0</v>
      </c>
      <c r="H73" s="126" t="s">
        <v>40</v>
      </c>
      <c r="I73" s="137"/>
      <c r="J73" s="121"/>
    </row>
    <row r="74" spans="1:10" ht="13.5" thickBot="1">
      <c r="A74" s="3"/>
      <c r="B74" s="148" t="s">
        <v>70</v>
      </c>
      <c r="C74" s="160"/>
      <c r="D74" s="149" t="s">
        <v>40</v>
      </c>
      <c r="E74" s="150">
        <v>1</v>
      </c>
      <c r="F74" s="151" t="s">
        <v>69</v>
      </c>
      <c r="G74" s="169">
        <f>C74*E74</f>
        <v>0</v>
      </c>
      <c r="H74" s="151" t="s">
        <v>40</v>
      </c>
      <c r="I74" s="152"/>
      <c r="J74" s="4"/>
    </row>
    <row r="75" spans="2:14" s="3" customFormat="1" ht="4.5" customHeight="1" thickBot="1">
      <c r="B75" s="25"/>
      <c r="C75" s="26"/>
      <c r="D75" s="27"/>
      <c r="E75" s="28"/>
      <c r="F75" s="29"/>
      <c r="G75" s="59"/>
      <c r="H75" s="29"/>
      <c r="I75" s="29"/>
      <c r="J75"/>
      <c r="K75"/>
      <c r="L75"/>
      <c r="M75"/>
      <c r="N75"/>
    </row>
    <row r="76" spans="2:10" ht="13.5" thickBot="1">
      <c r="B76" s="49" t="s">
        <v>72</v>
      </c>
      <c r="C76" s="50"/>
      <c r="D76" s="51"/>
      <c r="E76" s="52"/>
      <c r="F76" s="53"/>
      <c r="G76" s="50">
        <f>SUM(G77:G78)</f>
        <v>8800</v>
      </c>
      <c r="H76" s="51"/>
      <c r="I76" s="54"/>
      <c r="J76" s="4"/>
    </row>
    <row r="77" spans="1:10" ht="25.5">
      <c r="A77" s="3"/>
      <c r="B77" s="62" t="s">
        <v>51</v>
      </c>
      <c r="C77" s="30">
        <v>4500</v>
      </c>
      <c r="D77" s="31" t="s">
        <v>40</v>
      </c>
      <c r="E77" s="32">
        <v>1</v>
      </c>
      <c r="F77" s="33" t="s">
        <v>9</v>
      </c>
      <c r="G77" s="30">
        <f>C77*E77</f>
        <v>4500</v>
      </c>
      <c r="H77" s="33" t="s">
        <v>40</v>
      </c>
      <c r="I77" s="63"/>
      <c r="J77" s="21"/>
    </row>
    <row r="78" spans="1:10" ht="26.25" thickBot="1">
      <c r="A78" s="3"/>
      <c r="B78" s="64" t="s">
        <v>52</v>
      </c>
      <c r="C78" s="38">
        <v>4300</v>
      </c>
      <c r="D78" s="39" t="s">
        <v>40</v>
      </c>
      <c r="E78" s="40">
        <v>1</v>
      </c>
      <c r="F78" s="41" t="s">
        <v>9</v>
      </c>
      <c r="G78" s="134">
        <f>C78*E78</f>
        <v>4300</v>
      </c>
      <c r="H78" s="41" t="s">
        <v>40</v>
      </c>
      <c r="I78" s="42"/>
      <c r="J78" s="4"/>
    </row>
    <row r="79" spans="2:14" s="3" customFormat="1" ht="4.5" customHeight="1" thickBot="1">
      <c r="B79" s="58"/>
      <c r="C79" s="59"/>
      <c r="D79" s="60"/>
      <c r="E79" s="61"/>
      <c r="F79" s="122"/>
      <c r="G79" s="59"/>
      <c r="H79" s="122"/>
      <c r="I79" s="122"/>
      <c r="J79"/>
      <c r="K79"/>
      <c r="L79"/>
      <c r="M79"/>
      <c r="N79"/>
    </row>
    <row r="80" spans="1:10" ht="23.25" thickBot="1">
      <c r="A80" s="4"/>
      <c r="B80" s="95" t="s">
        <v>66</v>
      </c>
      <c r="C80" s="96"/>
      <c r="D80" s="96"/>
      <c r="E80" s="218">
        <f>SUM(G70,G76,G63,G56,G48,G39)</f>
        <v>8800</v>
      </c>
      <c r="F80" s="219"/>
      <c r="G80" s="219"/>
      <c r="H80" s="96" t="s">
        <v>40</v>
      </c>
      <c r="I80" s="97"/>
      <c r="J80" s="4"/>
    </row>
    <row r="81" spans="1:10" ht="13.5" thickBot="1">
      <c r="A81" s="100"/>
      <c r="B81" s="105"/>
      <c r="C81" s="101"/>
      <c r="D81" s="102"/>
      <c r="E81" s="103"/>
      <c r="F81" s="104"/>
      <c r="G81" s="101"/>
      <c r="H81" s="104"/>
      <c r="I81" s="104"/>
      <c r="J81" s="4"/>
    </row>
    <row r="82" spans="1:14" ht="21" hidden="1" thickBot="1">
      <c r="A82" s="93" t="s">
        <v>74</v>
      </c>
      <c r="C82" s="26"/>
      <c r="D82" s="27"/>
      <c r="E82" s="28"/>
      <c r="F82" s="29"/>
      <c r="G82" s="26"/>
      <c r="H82" s="29"/>
      <c r="I82" s="29"/>
      <c r="K82" s="3"/>
      <c r="L82" s="3"/>
      <c r="M82" s="3"/>
      <c r="N82" s="3"/>
    </row>
    <row r="83" spans="2:14" s="3" customFormat="1" ht="13.5" hidden="1" thickBot="1">
      <c r="B83" s="49" t="s">
        <v>17</v>
      </c>
      <c r="C83" s="94"/>
      <c r="D83" s="51" t="s">
        <v>40</v>
      </c>
      <c r="E83" s="52">
        <v>1</v>
      </c>
      <c r="F83" s="53" t="s">
        <v>9</v>
      </c>
      <c r="G83" s="50">
        <f>C83*E83</f>
        <v>0</v>
      </c>
      <c r="H83" s="51" t="s">
        <v>40</v>
      </c>
      <c r="I83" s="54"/>
      <c r="K83"/>
      <c r="L83"/>
      <c r="M83"/>
      <c r="N83"/>
    </row>
    <row r="84" spans="2:9" ht="12.75" hidden="1">
      <c r="B84" s="36" t="s">
        <v>18</v>
      </c>
      <c r="C84" s="20"/>
      <c r="D84" s="125"/>
      <c r="E84" s="23">
        <v>1</v>
      </c>
      <c r="F84" s="124" t="s">
        <v>9</v>
      </c>
      <c r="G84" s="20"/>
      <c r="H84" s="124"/>
      <c r="I84" s="35"/>
    </row>
    <row r="85" spans="2:9" ht="12.75" hidden="1">
      <c r="B85" s="36" t="s">
        <v>19</v>
      </c>
      <c r="C85" s="20"/>
      <c r="D85" s="125"/>
      <c r="E85" s="23">
        <v>1</v>
      </c>
      <c r="F85" s="124" t="s">
        <v>35</v>
      </c>
      <c r="G85" s="20"/>
      <c r="H85" s="124"/>
      <c r="I85" s="35"/>
    </row>
    <row r="86" spans="2:9" ht="12.75" hidden="1">
      <c r="B86" s="36" t="s">
        <v>33</v>
      </c>
      <c r="C86" s="20"/>
      <c r="D86" s="125"/>
      <c r="E86" s="23">
        <v>2</v>
      </c>
      <c r="F86" s="124" t="s">
        <v>9</v>
      </c>
      <c r="G86" s="20"/>
      <c r="H86" s="124"/>
      <c r="I86" s="35"/>
    </row>
    <row r="87" spans="2:9" ht="12.75" hidden="1">
      <c r="B87" s="36" t="s">
        <v>20</v>
      </c>
      <c r="C87" s="20"/>
      <c r="D87" s="125"/>
      <c r="E87" s="23">
        <v>6</v>
      </c>
      <c r="F87" s="124" t="s">
        <v>9</v>
      </c>
      <c r="G87" s="20"/>
      <c r="H87" s="124"/>
      <c r="I87" s="35"/>
    </row>
    <row r="88" spans="2:9" ht="12.75" hidden="1">
      <c r="B88" s="34" t="s">
        <v>21</v>
      </c>
      <c r="C88" s="20"/>
      <c r="D88" s="125"/>
      <c r="E88" s="23">
        <v>1</v>
      </c>
      <c r="F88" s="124" t="s">
        <v>34</v>
      </c>
      <c r="G88" s="20"/>
      <c r="H88" s="124"/>
      <c r="I88" s="35"/>
    </row>
    <row r="89" spans="2:14" ht="12.75" hidden="1">
      <c r="B89" s="129" t="s">
        <v>25</v>
      </c>
      <c r="C89" s="130"/>
      <c r="D89" s="131"/>
      <c r="E89" s="24">
        <v>2</v>
      </c>
      <c r="F89" s="132" t="s">
        <v>9</v>
      </c>
      <c r="G89" s="130"/>
      <c r="H89" s="132"/>
      <c r="I89" s="133"/>
      <c r="K89" s="3"/>
      <c r="L89" s="3"/>
      <c r="M89" s="3"/>
      <c r="N89" s="3"/>
    </row>
    <row r="90" spans="2:14" ht="13.5" hidden="1" thickBot="1">
      <c r="B90" s="153" t="s">
        <v>70</v>
      </c>
      <c r="C90" s="134"/>
      <c r="D90" s="154"/>
      <c r="E90" s="155">
        <v>1</v>
      </c>
      <c r="F90" s="156" t="s">
        <v>69</v>
      </c>
      <c r="G90" s="134"/>
      <c r="H90" s="156"/>
      <c r="I90" s="157"/>
      <c r="K90" s="3"/>
      <c r="L90" s="3"/>
      <c r="M90" s="3"/>
      <c r="N90" s="3"/>
    </row>
    <row r="91" spans="2:14" s="3" customFormat="1" ht="4.5" customHeight="1" hidden="1" thickBot="1">
      <c r="B91" s="25"/>
      <c r="C91" s="26"/>
      <c r="D91" s="27"/>
      <c r="E91" s="28"/>
      <c r="F91" s="29"/>
      <c r="G91" s="26"/>
      <c r="H91" s="29"/>
      <c r="I91" s="29"/>
      <c r="J91"/>
      <c r="K91"/>
      <c r="L91"/>
      <c r="M91"/>
      <c r="N91"/>
    </row>
    <row r="92" spans="2:9" ht="13.5" hidden="1" thickBot="1">
      <c r="B92" s="49" t="s">
        <v>22</v>
      </c>
      <c r="C92" s="94"/>
      <c r="D92" s="51" t="s">
        <v>40</v>
      </c>
      <c r="E92" s="52">
        <v>1</v>
      </c>
      <c r="F92" s="53" t="s">
        <v>9</v>
      </c>
      <c r="G92" s="50">
        <f>C92*E92</f>
        <v>0</v>
      </c>
      <c r="H92" s="51" t="s">
        <v>40</v>
      </c>
      <c r="I92" s="54"/>
    </row>
    <row r="93" spans="2:9" ht="12.75" hidden="1">
      <c r="B93" s="43" t="s">
        <v>23</v>
      </c>
      <c r="C93" s="44"/>
      <c r="D93" s="45"/>
      <c r="E93" s="46">
        <v>1</v>
      </c>
      <c r="F93" s="47" t="s">
        <v>9</v>
      </c>
      <c r="G93" s="44"/>
      <c r="H93" s="47"/>
      <c r="I93" s="48"/>
    </row>
    <row r="94" spans="2:9" ht="12.75" hidden="1">
      <c r="B94" s="36" t="s">
        <v>19</v>
      </c>
      <c r="C94" s="20"/>
      <c r="D94" s="125"/>
      <c r="E94" s="23">
        <v>1</v>
      </c>
      <c r="F94" s="124" t="s">
        <v>35</v>
      </c>
      <c r="G94" s="20"/>
      <c r="H94" s="124"/>
      <c r="I94" s="35"/>
    </row>
    <row r="95" spans="2:9" ht="12.75" hidden="1">
      <c r="B95" s="36" t="s">
        <v>24</v>
      </c>
      <c r="C95" s="20"/>
      <c r="D95" s="125"/>
      <c r="E95" s="23">
        <v>2</v>
      </c>
      <c r="F95" s="124" t="s">
        <v>9</v>
      </c>
      <c r="G95" s="20"/>
      <c r="H95" s="124"/>
      <c r="I95" s="35"/>
    </row>
    <row r="96" spans="2:14" ht="12.75" hidden="1">
      <c r="B96" s="34" t="s">
        <v>36</v>
      </c>
      <c r="C96" s="20"/>
      <c r="D96" s="125"/>
      <c r="E96" s="23">
        <v>2</v>
      </c>
      <c r="F96" s="124" t="s">
        <v>35</v>
      </c>
      <c r="G96" s="20"/>
      <c r="H96" s="124"/>
      <c r="I96" s="35"/>
      <c r="J96" s="3"/>
      <c r="K96" s="3"/>
      <c r="L96" s="3"/>
      <c r="M96" s="3"/>
      <c r="N96" s="3"/>
    </row>
    <row r="97" spans="2:14" s="3" customFormat="1" ht="12.75" hidden="1">
      <c r="B97" s="129" t="s">
        <v>28</v>
      </c>
      <c r="C97" s="130"/>
      <c r="D97" s="131"/>
      <c r="E97" s="24">
        <v>2</v>
      </c>
      <c r="F97" s="132" t="s">
        <v>9</v>
      </c>
      <c r="G97" s="130"/>
      <c r="H97" s="132"/>
      <c r="I97" s="133"/>
      <c r="J97"/>
      <c r="K97"/>
      <c r="L97"/>
      <c r="M97"/>
      <c r="N97"/>
    </row>
    <row r="98" spans="2:9" ht="13.5" hidden="1" thickBot="1">
      <c r="B98" s="153" t="s">
        <v>70</v>
      </c>
      <c r="C98" s="134"/>
      <c r="D98" s="154"/>
      <c r="E98" s="155">
        <v>1</v>
      </c>
      <c r="F98" s="156" t="s">
        <v>69</v>
      </c>
      <c r="G98" s="134"/>
      <c r="H98" s="156"/>
      <c r="I98" s="157"/>
    </row>
    <row r="99" spans="2:14" s="3" customFormat="1" ht="4.5" customHeight="1" hidden="1" thickBot="1">
      <c r="B99" s="25"/>
      <c r="C99" s="26"/>
      <c r="D99" s="27"/>
      <c r="E99" s="28"/>
      <c r="F99" s="29"/>
      <c r="G99" s="26"/>
      <c r="H99" s="29"/>
      <c r="I99" s="29"/>
      <c r="J99"/>
      <c r="K99"/>
      <c r="L99"/>
      <c r="M99"/>
      <c r="N99"/>
    </row>
    <row r="100" spans="2:9" ht="13.5" hidden="1" thickBot="1">
      <c r="B100" s="49" t="s">
        <v>26</v>
      </c>
      <c r="C100" s="94"/>
      <c r="D100" s="51" t="s">
        <v>40</v>
      </c>
      <c r="E100" s="52">
        <v>1</v>
      </c>
      <c r="F100" s="53" t="s">
        <v>9</v>
      </c>
      <c r="G100" s="50">
        <f>C100*E100</f>
        <v>0</v>
      </c>
      <c r="H100" s="51" t="s">
        <v>40</v>
      </c>
      <c r="I100" s="54"/>
    </row>
    <row r="101" spans="2:9" ht="12.75" hidden="1">
      <c r="B101" s="43" t="s">
        <v>27</v>
      </c>
      <c r="C101" s="44"/>
      <c r="D101" s="45"/>
      <c r="E101" s="46">
        <v>1</v>
      </c>
      <c r="F101" s="47" t="s">
        <v>9</v>
      </c>
      <c r="G101" s="44"/>
      <c r="H101" s="47"/>
      <c r="I101" s="48"/>
    </row>
    <row r="102" spans="2:14" ht="12.75" hidden="1">
      <c r="B102" s="36" t="s">
        <v>19</v>
      </c>
      <c r="C102" s="20"/>
      <c r="D102" s="125"/>
      <c r="E102" s="23">
        <v>1</v>
      </c>
      <c r="F102" s="124" t="s">
        <v>35</v>
      </c>
      <c r="G102" s="20"/>
      <c r="H102" s="124"/>
      <c r="I102" s="35"/>
      <c r="J102" s="3"/>
      <c r="K102" s="3"/>
      <c r="L102" s="3"/>
      <c r="M102" s="3"/>
      <c r="N102" s="3"/>
    </row>
    <row r="103" spans="2:14" s="3" customFormat="1" ht="12.75" hidden="1">
      <c r="B103" s="34" t="s">
        <v>37</v>
      </c>
      <c r="C103" s="20"/>
      <c r="D103" s="125"/>
      <c r="E103" s="23">
        <v>2</v>
      </c>
      <c r="F103" s="124" t="s">
        <v>35</v>
      </c>
      <c r="G103" s="20"/>
      <c r="H103" s="124"/>
      <c r="I103" s="35"/>
      <c r="J103"/>
      <c r="K103"/>
      <c r="L103"/>
      <c r="M103"/>
      <c r="N103"/>
    </row>
    <row r="104" spans="2:9" ht="12.75" hidden="1">
      <c r="B104" s="129" t="s">
        <v>28</v>
      </c>
      <c r="C104" s="130"/>
      <c r="D104" s="131"/>
      <c r="E104" s="24">
        <v>2</v>
      </c>
      <c r="F104" s="132" t="s">
        <v>9</v>
      </c>
      <c r="G104" s="130"/>
      <c r="H104" s="132"/>
      <c r="I104" s="133"/>
    </row>
    <row r="105" spans="2:9" ht="13.5" hidden="1" thickBot="1">
      <c r="B105" s="153" t="s">
        <v>70</v>
      </c>
      <c r="C105" s="134"/>
      <c r="D105" s="154"/>
      <c r="E105" s="155">
        <v>1</v>
      </c>
      <c r="F105" s="156" t="s">
        <v>69</v>
      </c>
      <c r="G105" s="134"/>
      <c r="H105" s="156"/>
      <c r="I105" s="157"/>
    </row>
    <row r="106" spans="2:14" s="3" customFormat="1" ht="4.5" customHeight="1" hidden="1" thickBot="1">
      <c r="B106" s="25"/>
      <c r="C106" s="26"/>
      <c r="D106" s="27"/>
      <c r="E106" s="28"/>
      <c r="F106" s="29"/>
      <c r="G106" s="26"/>
      <c r="H106" s="29"/>
      <c r="I106" s="29"/>
      <c r="J106"/>
      <c r="K106"/>
      <c r="L106"/>
      <c r="M106"/>
      <c r="N106"/>
    </row>
    <row r="107" spans="2:14" s="3" customFormat="1" ht="13.5" hidden="1" thickBot="1">
      <c r="B107" s="49" t="s">
        <v>29</v>
      </c>
      <c r="C107" s="94"/>
      <c r="D107" s="51" t="s">
        <v>40</v>
      </c>
      <c r="E107" s="52">
        <v>1</v>
      </c>
      <c r="F107" s="53" t="s">
        <v>9</v>
      </c>
      <c r="G107" s="50">
        <f>C107*E107</f>
        <v>0</v>
      </c>
      <c r="H107" s="51" t="s">
        <v>40</v>
      </c>
      <c r="I107" s="54"/>
      <c r="J107"/>
      <c r="K107"/>
      <c r="L107"/>
      <c r="M107"/>
      <c r="N107"/>
    </row>
    <row r="108" spans="2:9" ht="12.75" hidden="1">
      <c r="B108" s="92" t="s">
        <v>30</v>
      </c>
      <c r="C108" s="30"/>
      <c r="D108" s="31"/>
      <c r="E108" s="32">
        <v>1</v>
      </c>
      <c r="F108" s="33" t="s">
        <v>9</v>
      </c>
      <c r="G108" s="30"/>
      <c r="H108" s="33"/>
      <c r="I108" s="63"/>
    </row>
    <row r="109" spans="2:9" ht="13.5" hidden="1" thickBot="1">
      <c r="B109" s="37" t="s">
        <v>38</v>
      </c>
      <c r="C109" s="38"/>
      <c r="D109" s="39"/>
      <c r="E109" s="40">
        <v>1</v>
      </c>
      <c r="F109" s="41" t="s">
        <v>35</v>
      </c>
      <c r="G109" s="38"/>
      <c r="H109" s="41"/>
      <c r="I109" s="42"/>
    </row>
    <row r="110" spans="2:9" ht="12.75" hidden="1">
      <c r="B110" s="43" t="s">
        <v>32</v>
      </c>
      <c r="C110" s="44"/>
      <c r="D110" s="45"/>
      <c r="E110" s="46">
        <v>1</v>
      </c>
      <c r="F110" s="47" t="s">
        <v>9</v>
      </c>
      <c r="G110" s="44"/>
      <c r="H110" s="47"/>
      <c r="I110" s="48"/>
    </row>
    <row r="111" spans="2:9" ht="12.75" hidden="1">
      <c r="B111" s="129" t="s">
        <v>31</v>
      </c>
      <c r="C111" s="130"/>
      <c r="D111" s="131"/>
      <c r="E111" s="24">
        <v>1</v>
      </c>
      <c r="F111" s="132" t="s">
        <v>35</v>
      </c>
      <c r="G111" s="130"/>
      <c r="H111" s="132"/>
      <c r="I111" s="133"/>
    </row>
    <row r="112" spans="2:9" ht="13.5" hidden="1" thickBot="1">
      <c r="B112" s="153" t="s">
        <v>70</v>
      </c>
      <c r="C112" s="134"/>
      <c r="D112" s="154"/>
      <c r="E112" s="155">
        <v>1</v>
      </c>
      <c r="F112" s="156" t="s">
        <v>69</v>
      </c>
      <c r="G112" s="134"/>
      <c r="H112" s="156"/>
      <c r="I112" s="157"/>
    </row>
    <row r="113" spans="2:14" s="3" customFormat="1" ht="4.5" customHeight="1" hidden="1" thickBot="1">
      <c r="B113" s="25"/>
      <c r="C113" s="26"/>
      <c r="D113" s="27"/>
      <c r="E113" s="28"/>
      <c r="F113" s="29"/>
      <c r="G113" s="26"/>
      <c r="H113" s="29"/>
      <c r="I113" s="29"/>
      <c r="J113"/>
      <c r="K113"/>
      <c r="L113"/>
      <c r="M113"/>
      <c r="N113"/>
    </row>
    <row r="114" spans="1:10" ht="13.5" hidden="1" thickBot="1">
      <c r="A114" s="3"/>
      <c r="B114" s="138" t="s">
        <v>89</v>
      </c>
      <c r="C114" s="171"/>
      <c r="D114" s="140"/>
      <c r="E114" s="141"/>
      <c r="F114" s="142"/>
      <c r="G114" s="139">
        <f>SUM(G115:G118)</f>
        <v>0</v>
      </c>
      <c r="H114" s="140"/>
      <c r="I114" s="143"/>
      <c r="J114" s="121"/>
    </row>
    <row r="115" spans="1:10" ht="12.75" hidden="1">
      <c r="A115" s="3"/>
      <c r="B115" s="62" t="s">
        <v>76</v>
      </c>
      <c r="C115" s="170"/>
      <c r="D115" s="144" t="s">
        <v>40</v>
      </c>
      <c r="E115" s="32">
        <v>1</v>
      </c>
      <c r="F115" s="145" t="s">
        <v>9</v>
      </c>
      <c r="G115" s="146">
        <f>C115*E115</f>
        <v>0</v>
      </c>
      <c r="H115" s="145" t="s">
        <v>40</v>
      </c>
      <c r="I115" s="147"/>
      <c r="J115" s="121"/>
    </row>
    <row r="116" spans="1:10" ht="12.75" hidden="1">
      <c r="A116" s="3"/>
      <c r="B116" s="57" t="s">
        <v>77</v>
      </c>
      <c r="C116" s="159"/>
      <c r="D116" s="135" t="s">
        <v>40</v>
      </c>
      <c r="E116" s="23">
        <v>1</v>
      </c>
      <c r="F116" s="126" t="s">
        <v>9</v>
      </c>
      <c r="G116" s="136">
        <f>C116*E116</f>
        <v>0</v>
      </c>
      <c r="H116" s="126" t="s">
        <v>40</v>
      </c>
      <c r="I116" s="137"/>
      <c r="J116" s="121"/>
    </row>
    <row r="117" spans="1:10" ht="12.75" hidden="1">
      <c r="A117" s="3"/>
      <c r="B117" s="57" t="s">
        <v>90</v>
      </c>
      <c r="C117" s="159"/>
      <c r="D117" s="135" t="s">
        <v>40</v>
      </c>
      <c r="E117" s="23">
        <v>1</v>
      </c>
      <c r="F117" s="126" t="s">
        <v>9</v>
      </c>
      <c r="G117" s="136">
        <f>C117*E117</f>
        <v>0</v>
      </c>
      <c r="H117" s="126" t="s">
        <v>40</v>
      </c>
      <c r="I117" s="137"/>
      <c r="J117" s="121"/>
    </row>
    <row r="118" spans="1:10" ht="13.5" hidden="1" thickBot="1">
      <c r="A118" s="3"/>
      <c r="B118" s="148" t="s">
        <v>70</v>
      </c>
      <c r="C118" s="160"/>
      <c r="D118" s="149" t="s">
        <v>40</v>
      </c>
      <c r="E118" s="150">
        <v>1</v>
      </c>
      <c r="F118" s="151" t="s">
        <v>69</v>
      </c>
      <c r="G118" s="169">
        <f>C118*E118</f>
        <v>0</v>
      </c>
      <c r="H118" s="151" t="s">
        <v>40</v>
      </c>
      <c r="I118" s="152"/>
      <c r="J118" s="121"/>
    </row>
    <row r="119" spans="2:14" s="3" customFormat="1" ht="4.5" customHeight="1" hidden="1" thickBot="1">
      <c r="B119" s="25"/>
      <c r="C119" s="26"/>
      <c r="D119" s="27"/>
      <c r="E119" s="28"/>
      <c r="F119" s="29"/>
      <c r="G119" s="59"/>
      <c r="H119" s="29"/>
      <c r="I119" s="29"/>
      <c r="J119"/>
      <c r="K119"/>
      <c r="L119"/>
      <c r="M119"/>
      <c r="N119"/>
    </row>
    <row r="120" spans="2:10" ht="13.5" hidden="1" thickBot="1">
      <c r="B120" s="49" t="s">
        <v>72</v>
      </c>
      <c r="C120" s="50"/>
      <c r="D120" s="51"/>
      <c r="E120" s="52"/>
      <c r="F120" s="53"/>
      <c r="G120" s="50">
        <f>SUM(G121:G122)</f>
        <v>8800</v>
      </c>
      <c r="H120" s="51"/>
      <c r="I120" s="54"/>
      <c r="J120" s="121"/>
    </row>
    <row r="121" spans="1:10" ht="25.5" customHeight="1" hidden="1">
      <c r="A121" s="3"/>
      <c r="B121" s="62" t="s">
        <v>51</v>
      </c>
      <c r="C121" s="30">
        <v>4500</v>
      </c>
      <c r="D121" s="31" t="s">
        <v>40</v>
      </c>
      <c r="E121" s="32">
        <v>1</v>
      </c>
      <c r="F121" s="33" t="s">
        <v>9</v>
      </c>
      <c r="G121" s="30">
        <f>C121*E121</f>
        <v>4500</v>
      </c>
      <c r="H121" s="33" t="s">
        <v>40</v>
      </c>
      <c r="I121" s="63"/>
      <c r="J121" s="123"/>
    </row>
    <row r="122" spans="1:10" ht="26.25" hidden="1" thickBot="1">
      <c r="A122" s="3"/>
      <c r="B122" s="64" t="s">
        <v>52</v>
      </c>
      <c r="C122" s="38">
        <v>4300</v>
      </c>
      <c r="D122" s="39" t="s">
        <v>40</v>
      </c>
      <c r="E122" s="40">
        <v>1</v>
      </c>
      <c r="F122" s="41" t="s">
        <v>9</v>
      </c>
      <c r="G122" s="134">
        <f>C122*E122</f>
        <v>4300</v>
      </c>
      <c r="H122" s="41" t="s">
        <v>40</v>
      </c>
      <c r="I122" s="42"/>
      <c r="J122" s="121"/>
    </row>
    <row r="123" spans="2:14" s="3" customFormat="1" ht="4.5" customHeight="1" hidden="1" thickBot="1">
      <c r="B123" s="58"/>
      <c r="C123" s="59"/>
      <c r="D123" s="60"/>
      <c r="E123" s="61"/>
      <c r="F123" s="122"/>
      <c r="G123" s="59"/>
      <c r="H123" s="122"/>
      <c r="I123" s="122"/>
      <c r="J123"/>
      <c r="K123"/>
      <c r="L123"/>
      <c r="M123"/>
      <c r="N123"/>
    </row>
    <row r="124" spans="1:10" ht="23.25" hidden="1" thickBot="1">
      <c r="A124" s="121"/>
      <c r="B124" s="95" t="s">
        <v>66</v>
      </c>
      <c r="C124" s="96"/>
      <c r="D124" s="96"/>
      <c r="E124" s="218">
        <f>SUM(G114,G120,G107,G100,G92,G83)</f>
        <v>8800</v>
      </c>
      <c r="F124" s="219"/>
      <c r="G124" s="219"/>
      <c r="H124" s="96" t="s">
        <v>40</v>
      </c>
      <c r="I124" s="97"/>
      <c r="J124" s="121"/>
    </row>
    <row r="125" spans="1:10" ht="13.5" hidden="1" thickBot="1">
      <c r="A125" s="100"/>
      <c r="B125" s="105"/>
      <c r="C125" s="101"/>
      <c r="D125" s="102"/>
      <c r="E125" s="103"/>
      <c r="F125" s="104"/>
      <c r="G125" s="101"/>
      <c r="H125" s="104"/>
      <c r="I125" s="104"/>
      <c r="J125" s="121"/>
    </row>
    <row r="126" spans="1:14" ht="21" thickBot="1">
      <c r="A126" s="93" t="s">
        <v>75</v>
      </c>
      <c r="C126" s="26"/>
      <c r="D126" s="27"/>
      <c r="E126" s="28"/>
      <c r="F126" s="29"/>
      <c r="G126" s="26"/>
      <c r="H126" s="29"/>
      <c r="I126" s="29"/>
      <c r="K126" s="3"/>
      <c r="L126" s="3"/>
      <c r="M126" s="3"/>
      <c r="N126" s="3"/>
    </row>
    <row r="127" spans="2:14" s="3" customFormat="1" ht="13.5" thickBot="1">
      <c r="B127" s="49" t="s">
        <v>17</v>
      </c>
      <c r="C127" s="94"/>
      <c r="D127" s="51" t="s">
        <v>40</v>
      </c>
      <c r="E127" s="52">
        <v>1</v>
      </c>
      <c r="F127" s="53" t="s">
        <v>9</v>
      </c>
      <c r="G127" s="50">
        <f>C127*E127</f>
        <v>0</v>
      </c>
      <c r="H127" s="51" t="s">
        <v>40</v>
      </c>
      <c r="I127" s="54"/>
      <c r="K127"/>
      <c r="L127"/>
      <c r="M127"/>
      <c r="N127"/>
    </row>
    <row r="128" spans="2:9" ht="12.75">
      <c r="B128" s="36" t="s">
        <v>18</v>
      </c>
      <c r="C128" s="20"/>
      <c r="D128" s="125"/>
      <c r="E128" s="23">
        <v>1</v>
      </c>
      <c r="F128" s="124" t="s">
        <v>9</v>
      </c>
      <c r="G128" s="20"/>
      <c r="H128" s="124"/>
      <c r="I128" s="35"/>
    </row>
    <row r="129" spans="2:9" ht="12.75">
      <c r="B129" s="36" t="s">
        <v>19</v>
      </c>
      <c r="C129" s="20"/>
      <c r="D129" s="125"/>
      <c r="E129" s="23">
        <v>1</v>
      </c>
      <c r="F129" s="124" t="s">
        <v>35</v>
      </c>
      <c r="G129" s="20"/>
      <c r="H129" s="124"/>
      <c r="I129" s="35"/>
    </row>
    <row r="130" spans="2:9" ht="12.75">
      <c r="B130" s="36" t="s">
        <v>33</v>
      </c>
      <c r="C130" s="20"/>
      <c r="D130" s="125"/>
      <c r="E130" s="23">
        <v>2</v>
      </c>
      <c r="F130" s="124" t="s">
        <v>9</v>
      </c>
      <c r="G130" s="20"/>
      <c r="H130" s="124"/>
      <c r="I130" s="35"/>
    </row>
    <row r="131" spans="2:9" ht="12.75">
      <c r="B131" s="36" t="s">
        <v>20</v>
      </c>
      <c r="C131" s="20"/>
      <c r="D131" s="125"/>
      <c r="E131" s="23">
        <v>6</v>
      </c>
      <c r="F131" s="124" t="s">
        <v>9</v>
      </c>
      <c r="G131" s="20"/>
      <c r="H131" s="124"/>
      <c r="I131" s="35"/>
    </row>
    <row r="132" spans="2:9" ht="12.75">
      <c r="B132" s="34" t="s">
        <v>21</v>
      </c>
      <c r="C132" s="20"/>
      <c r="D132" s="125"/>
      <c r="E132" s="23">
        <v>1</v>
      </c>
      <c r="F132" s="124" t="s">
        <v>34</v>
      </c>
      <c r="G132" s="20"/>
      <c r="H132" s="124"/>
      <c r="I132" s="35"/>
    </row>
    <row r="133" spans="2:14" ht="12.75">
      <c r="B133" s="129" t="s">
        <v>25</v>
      </c>
      <c r="C133" s="130"/>
      <c r="D133" s="131"/>
      <c r="E133" s="24">
        <v>2</v>
      </c>
      <c r="F133" s="132" t="s">
        <v>9</v>
      </c>
      <c r="G133" s="130"/>
      <c r="H133" s="132"/>
      <c r="I133" s="133"/>
      <c r="K133" s="3"/>
      <c r="L133" s="3"/>
      <c r="M133" s="3"/>
      <c r="N133" s="3"/>
    </row>
    <row r="134" spans="2:14" ht="13.5" thickBot="1">
      <c r="B134" s="153" t="s">
        <v>70</v>
      </c>
      <c r="C134" s="134"/>
      <c r="D134" s="154"/>
      <c r="E134" s="155">
        <v>1</v>
      </c>
      <c r="F134" s="156" t="s">
        <v>69</v>
      </c>
      <c r="G134" s="134"/>
      <c r="H134" s="156"/>
      <c r="I134" s="157"/>
      <c r="K134" s="3"/>
      <c r="L134" s="3"/>
      <c r="M134" s="3"/>
      <c r="N134" s="3"/>
    </row>
    <row r="135" spans="2:14" s="3" customFormat="1" ht="4.5" customHeight="1" thickBot="1">
      <c r="B135" s="25"/>
      <c r="C135" s="26"/>
      <c r="D135" s="27"/>
      <c r="E135" s="28"/>
      <c r="F135" s="29"/>
      <c r="G135" s="26"/>
      <c r="H135" s="29"/>
      <c r="I135" s="29"/>
      <c r="J135"/>
      <c r="K135"/>
      <c r="L135"/>
      <c r="M135"/>
      <c r="N135"/>
    </row>
    <row r="136" spans="2:9" ht="13.5" thickBot="1">
      <c r="B136" s="49" t="s">
        <v>22</v>
      </c>
      <c r="C136" s="94"/>
      <c r="D136" s="51" t="s">
        <v>40</v>
      </c>
      <c r="E136" s="52">
        <v>2</v>
      </c>
      <c r="F136" s="53" t="s">
        <v>9</v>
      </c>
      <c r="G136" s="50">
        <f>C136*E136</f>
        <v>0</v>
      </c>
      <c r="H136" s="51" t="s">
        <v>40</v>
      </c>
      <c r="I136" s="54"/>
    </row>
    <row r="137" spans="2:9" ht="12.75">
      <c r="B137" s="43" t="s">
        <v>23</v>
      </c>
      <c r="C137" s="44"/>
      <c r="D137" s="45"/>
      <c r="E137" s="46">
        <v>1</v>
      </c>
      <c r="F137" s="47" t="s">
        <v>9</v>
      </c>
      <c r="G137" s="44"/>
      <c r="H137" s="47"/>
      <c r="I137" s="48"/>
    </row>
    <row r="138" spans="2:9" ht="12.75">
      <c r="B138" s="36" t="s">
        <v>19</v>
      </c>
      <c r="C138" s="20"/>
      <c r="D138" s="125"/>
      <c r="E138" s="23">
        <v>1</v>
      </c>
      <c r="F138" s="124" t="s">
        <v>35</v>
      </c>
      <c r="G138" s="20"/>
      <c r="H138" s="124"/>
      <c r="I138" s="35"/>
    </row>
    <row r="139" spans="2:9" ht="12.75">
      <c r="B139" s="36" t="s">
        <v>24</v>
      </c>
      <c r="C139" s="20"/>
      <c r="D139" s="125"/>
      <c r="E139" s="23">
        <v>2</v>
      </c>
      <c r="F139" s="124" t="s">
        <v>9</v>
      </c>
      <c r="G139" s="20"/>
      <c r="H139" s="124"/>
      <c r="I139" s="35"/>
    </row>
    <row r="140" spans="2:14" ht="12.75">
      <c r="B140" s="34" t="s">
        <v>36</v>
      </c>
      <c r="C140" s="20"/>
      <c r="D140" s="125"/>
      <c r="E140" s="23">
        <v>2</v>
      </c>
      <c r="F140" s="124" t="s">
        <v>35</v>
      </c>
      <c r="G140" s="20"/>
      <c r="H140" s="124"/>
      <c r="I140" s="35"/>
      <c r="J140" s="3"/>
      <c r="K140" s="3"/>
      <c r="L140" s="3"/>
      <c r="M140" s="3"/>
      <c r="N140" s="3"/>
    </row>
    <row r="141" spans="2:14" s="3" customFormat="1" ht="12.75">
      <c r="B141" s="129" t="s">
        <v>28</v>
      </c>
      <c r="C141" s="130"/>
      <c r="D141" s="131"/>
      <c r="E141" s="24">
        <v>2</v>
      </c>
      <c r="F141" s="132" t="s">
        <v>9</v>
      </c>
      <c r="G141" s="130"/>
      <c r="H141" s="132"/>
      <c r="I141" s="133"/>
      <c r="J141"/>
      <c r="K141"/>
      <c r="L141"/>
      <c r="M141"/>
      <c r="N141"/>
    </row>
    <row r="142" spans="2:9" ht="13.5" thickBot="1">
      <c r="B142" s="153" t="s">
        <v>70</v>
      </c>
      <c r="C142" s="134"/>
      <c r="D142" s="154"/>
      <c r="E142" s="155">
        <v>1</v>
      </c>
      <c r="F142" s="156" t="s">
        <v>69</v>
      </c>
      <c r="G142" s="134"/>
      <c r="H142" s="156"/>
      <c r="I142" s="157"/>
    </row>
    <row r="143" spans="2:14" s="3" customFormat="1" ht="4.5" customHeight="1" thickBot="1">
      <c r="B143" s="25"/>
      <c r="C143" s="26"/>
      <c r="D143" s="27"/>
      <c r="E143" s="28"/>
      <c r="F143" s="29"/>
      <c r="G143" s="26"/>
      <c r="H143" s="29"/>
      <c r="I143" s="29"/>
      <c r="J143"/>
      <c r="K143"/>
      <c r="L143"/>
      <c r="M143"/>
      <c r="N143"/>
    </row>
    <row r="144" spans="2:9" ht="13.5" thickBot="1">
      <c r="B144" s="49" t="s">
        <v>26</v>
      </c>
      <c r="C144" s="94"/>
      <c r="D144" s="51" t="s">
        <v>40</v>
      </c>
      <c r="E144" s="52">
        <v>1</v>
      </c>
      <c r="F144" s="53" t="s">
        <v>9</v>
      </c>
      <c r="G144" s="50">
        <f>C144*E144</f>
        <v>0</v>
      </c>
      <c r="H144" s="51" t="s">
        <v>40</v>
      </c>
      <c r="I144" s="54"/>
    </row>
    <row r="145" spans="2:9" ht="12.75">
      <c r="B145" s="43" t="s">
        <v>27</v>
      </c>
      <c r="C145" s="44"/>
      <c r="D145" s="45"/>
      <c r="E145" s="46">
        <v>1</v>
      </c>
      <c r="F145" s="47" t="s">
        <v>9</v>
      </c>
      <c r="G145" s="44"/>
      <c r="H145" s="47"/>
      <c r="I145" s="48"/>
    </row>
    <row r="146" spans="2:14" ht="12.75">
      <c r="B146" s="36" t="s">
        <v>19</v>
      </c>
      <c r="C146" s="20"/>
      <c r="D146" s="125"/>
      <c r="E146" s="23">
        <v>1</v>
      </c>
      <c r="F146" s="124" t="s">
        <v>35</v>
      </c>
      <c r="G146" s="20"/>
      <c r="H146" s="124"/>
      <c r="I146" s="35"/>
      <c r="J146" s="3"/>
      <c r="K146" s="3"/>
      <c r="L146" s="3"/>
      <c r="M146" s="3"/>
      <c r="N146" s="3"/>
    </row>
    <row r="147" spans="2:14" s="3" customFormat="1" ht="12.75">
      <c r="B147" s="34" t="s">
        <v>37</v>
      </c>
      <c r="C147" s="20"/>
      <c r="D147" s="125"/>
      <c r="E147" s="23">
        <v>2</v>
      </c>
      <c r="F147" s="124" t="s">
        <v>35</v>
      </c>
      <c r="G147" s="20"/>
      <c r="H147" s="124"/>
      <c r="I147" s="35"/>
      <c r="J147"/>
      <c r="K147"/>
      <c r="L147"/>
      <c r="M147"/>
      <c r="N147"/>
    </row>
    <row r="148" spans="2:9" ht="12.75">
      <c r="B148" s="129" t="s">
        <v>28</v>
      </c>
      <c r="C148" s="130"/>
      <c r="D148" s="131"/>
      <c r="E148" s="24">
        <v>2</v>
      </c>
      <c r="F148" s="132" t="s">
        <v>9</v>
      </c>
      <c r="G148" s="130"/>
      <c r="H148" s="132"/>
      <c r="I148" s="133"/>
    </row>
    <row r="149" spans="2:9" ht="13.5" thickBot="1">
      <c r="B149" s="153" t="s">
        <v>70</v>
      </c>
      <c r="C149" s="134"/>
      <c r="D149" s="154"/>
      <c r="E149" s="155">
        <v>1</v>
      </c>
      <c r="F149" s="156" t="s">
        <v>69</v>
      </c>
      <c r="G149" s="134"/>
      <c r="H149" s="156"/>
      <c r="I149" s="157"/>
    </row>
    <row r="150" spans="2:14" s="3" customFormat="1" ht="4.5" customHeight="1" thickBot="1">
      <c r="B150" s="25"/>
      <c r="C150" s="26"/>
      <c r="D150" s="27"/>
      <c r="E150" s="28"/>
      <c r="F150" s="29"/>
      <c r="G150" s="26"/>
      <c r="H150" s="29"/>
      <c r="I150" s="29"/>
      <c r="J150"/>
      <c r="K150"/>
      <c r="L150"/>
      <c r="M150"/>
      <c r="N150"/>
    </row>
    <row r="151" spans="2:14" s="3" customFormat="1" ht="13.5" thickBot="1">
      <c r="B151" s="49" t="s">
        <v>29</v>
      </c>
      <c r="C151" s="94"/>
      <c r="D151" s="51" t="s">
        <v>40</v>
      </c>
      <c r="E151" s="52">
        <v>2</v>
      </c>
      <c r="F151" s="53" t="s">
        <v>9</v>
      </c>
      <c r="G151" s="50">
        <f>C151*E151</f>
        <v>0</v>
      </c>
      <c r="H151" s="51" t="s">
        <v>40</v>
      </c>
      <c r="I151" s="54"/>
      <c r="J151"/>
      <c r="K151"/>
      <c r="L151"/>
      <c r="M151"/>
      <c r="N151"/>
    </row>
    <row r="152" spans="2:9" ht="12.75">
      <c r="B152" s="92" t="s">
        <v>30</v>
      </c>
      <c r="C152" s="30"/>
      <c r="D152" s="31"/>
      <c r="E152" s="32">
        <v>1</v>
      </c>
      <c r="F152" s="33" t="s">
        <v>9</v>
      </c>
      <c r="G152" s="30"/>
      <c r="H152" s="33"/>
      <c r="I152" s="63"/>
    </row>
    <row r="153" spans="2:9" ht="13.5" thickBot="1">
      <c r="B153" s="37" t="s">
        <v>38</v>
      </c>
      <c r="C153" s="38"/>
      <c r="D153" s="39"/>
      <c r="E153" s="40">
        <v>1</v>
      </c>
      <c r="F153" s="41" t="s">
        <v>35</v>
      </c>
      <c r="G153" s="38"/>
      <c r="H153" s="41"/>
      <c r="I153" s="42"/>
    </row>
    <row r="154" spans="2:9" ht="12.75">
      <c r="B154" s="43" t="s">
        <v>32</v>
      </c>
      <c r="C154" s="44"/>
      <c r="D154" s="45"/>
      <c r="E154" s="46">
        <v>1</v>
      </c>
      <c r="F154" s="47" t="s">
        <v>9</v>
      </c>
      <c r="G154" s="44"/>
      <c r="H154" s="47"/>
      <c r="I154" s="48"/>
    </row>
    <row r="155" spans="2:9" ht="12.75">
      <c r="B155" s="129" t="s">
        <v>31</v>
      </c>
      <c r="C155" s="130"/>
      <c r="D155" s="131"/>
      <c r="E155" s="24">
        <v>1</v>
      </c>
      <c r="F155" s="132" t="s">
        <v>35</v>
      </c>
      <c r="G155" s="130"/>
      <c r="H155" s="132"/>
      <c r="I155" s="133"/>
    </row>
    <row r="156" spans="2:9" ht="13.5" thickBot="1">
      <c r="B156" s="153" t="s">
        <v>70</v>
      </c>
      <c r="C156" s="134"/>
      <c r="D156" s="154"/>
      <c r="E156" s="155">
        <v>1</v>
      </c>
      <c r="F156" s="156" t="s">
        <v>69</v>
      </c>
      <c r="G156" s="134"/>
      <c r="H156" s="156"/>
      <c r="I156" s="157"/>
    </row>
    <row r="157" spans="2:14" s="3" customFormat="1" ht="4.5" customHeight="1" thickBot="1">
      <c r="B157" s="25"/>
      <c r="C157" s="26"/>
      <c r="D157" s="27"/>
      <c r="E157" s="28"/>
      <c r="F157" s="29"/>
      <c r="G157" s="26"/>
      <c r="H157" s="29"/>
      <c r="I157" s="29"/>
      <c r="J157"/>
      <c r="K157"/>
      <c r="L157"/>
      <c r="M157"/>
      <c r="N157"/>
    </row>
    <row r="158" spans="1:10" ht="13.5" thickBot="1">
      <c r="A158" s="3"/>
      <c r="B158" s="138" t="s">
        <v>89</v>
      </c>
      <c r="C158" s="171"/>
      <c r="D158" s="140"/>
      <c r="E158" s="141"/>
      <c r="F158" s="142"/>
      <c r="G158" s="139">
        <f>SUM(G159:G162)</f>
        <v>0</v>
      </c>
      <c r="H158" s="140"/>
      <c r="I158" s="143"/>
      <c r="J158" s="121"/>
    </row>
    <row r="159" spans="1:10" ht="12.75">
      <c r="A159" s="3"/>
      <c r="B159" s="62" t="s">
        <v>76</v>
      </c>
      <c r="C159" s="170"/>
      <c r="D159" s="144" t="s">
        <v>40</v>
      </c>
      <c r="E159" s="32">
        <v>1</v>
      </c>
      <c r="F159" s="145" t="s">
        <v>9</v>
      </c>
      <c r="G159" s="146">
        <f>C159*E159</f>
        <v>0</v>
      </c>
      <c r="H159" s="145" t="s">
        <v>40</v>
      </c>
      <c r="I159" s="147"/>
      <c r="J159" s="121"/>
    </row>
    <row r="160" spans="1:10" ht="12.75">
      <c r="A160" s="3"/>
      <c r="B160" s="57" t="s">
        <v>77</v>
      </c>
      <c r="C160" s="159"/>
      <c r="D160" s="135" t="s">
        <v>40</v>
      </c>
      <c r="E160" s="23">
        <v>2</v>
      </c>
      <c r="F160" s="126" t="s">
        <v>9</v>
      </c>
      <c r="G160" s="136">
        <f>C160*E160</f>
        <v>0</v>
      </c>
      <c r="H160" s="126" t="s">
        <v>40</v>
      </c>
      <c r="I160" s="137"/>
      <c r="J160" s="121"/>
    </row>
    <row r="161" spans="1:10" ht="12.75">
      <c r="A161" s="3"/>
      <c r="B161" s="57" t="s">
        <v>90</v>
      </c>
      <c r="C161" s="159"/>
      <c r="D161" s="135" t="s">
        <v>40</v>
      </c>
      <c r="E161" s="23">
        <v>1</v>
      </c>
      <c r="F161" s="126" t="s">
        <v>9</v>
      </c>
      <c r="G161" s="136">
        <f>C161*E161</f>
        <v>0</v>
      </c>
      <c r="H161" s="126" t="s">
        <v>40</v>
      </c>
      <c r="I161" s="137"/>
      <c r="J161" s="121"/>
    </row>
    <row r="162" spans="1:10" ht="13.5" thickBot="1">
      <c r="A162" s="3"/>
      <c r="B162" s="148" t="s">
        <v>70</v>
      </c>
      <c r="C162" s="160"/>
      <c r="D162" s="149" t="s">
        <v>40</v>
      </c>
      <c r="E162" s="150">
        <v>1</v>
      </c>
      <c r="F162" s="151" t="s">
        <v>69</v>
      </c>
      <c r="G162" s="169">
        <f>C162*E162</f>
        <v>0</v>
      </c>
      <c r="H162" s="151" t="s">
        <v>40</v>
      </c>
      <c r="I162" s="152"/>
      <c r="J162" s="121"/>
    </row>
    <row r="163" spans="2:14" s="3" customFormat="1" ht="4.5" customHeight="1" thickBot="1">
      <c r="B163" s="25"/>
      <c r="C163" s="26"/>
      <c r="D163" s="27"/>
      <c r="E163" s="28"/>
      <c r="F163" s="29"/>
      <c r="G163" s="59"/>
      <c r="H163" s="29"/>
      <c r="I163" s="29"/>
      <c r="J163"/>
      <c r="K163"/>
      <c r="L163"/>
      <c r="M163"/>
      <c r="N163"/>
    </row>
    <row r="164" spans="2:10" ht="13.5" thickBot="1">
      <c r="B164" s="49" t="s">
        <v>72</v>
      </c>
      <c r="C164" s="50"/>
      <c r="D164" s="51"/>
      <c r="E164" s="52"/>
      <c r="F164" s="53"/>
      <c r="G164" s="50">
        <f>SUM(G165:G166)</f>
        <v>9800</v>
      </c>
      <c r="H164" s="51"/>
      <c r="I164" s="54"/>
      <c r="J164" s="121"/>
    </row>
    <row r="165" spans="1:10" ht="25.5">
      <c r="A165" s="3"/>
      <c r="B165" s="62" t="s">
        <v>51</v>
      </c>
      <c r="C165" s="30">
        <v>5500</v>
      </c>
      <c r="D165" s="31" t="s">
        <v>40</v>
      </c>
      <c r="E165" s="32">
        <v>1</v>
      </c>
      <c r="F165" s="33" t="s">
        <v>9</v>
      </c>
      <c r="G165" s="30">
        <f>C165*E165</f>
        <v>5500</v>
      </c>
      <c r="H165" s="33" t="s">
        <v>40</v>
      </c>
      <c r="I165" s="63"/>
      <c r="J165" s="123"/>
    </row>
    <row r="166" spans="1:10" ht="26.25" thickBot="1">
      <c r="A166" s="3"/>
      <c r="B166" s="64" t="s">
        <v>52</v>
      </c>
      <c r="C166" s="38">
        <v>4300</v>
      </c>
      <c r="D166" s="39" t="s">
        <v>40</v>
      </c>
      <c r="E166" s="40">
        <v>1</v>
      </c>
      <c r="F166" s="41" t="s">
        <v>9</v>
      </c>
      <c r="G166" s="134">
        <f>C166*E166</f>
        <v>4300</v>
      </c>
      <c r="H166" s="41" t="s">
        <v>40</v>
      </c>
      <c r="I166" s="42"/>
      <c r="J166" s="121"/>
    </row>
    <row r="167" spans="2:14" s="3" customFormat="1" ht="4.5" customHeight="1" thickBot="1">
      <c r="B167" s="58"/>
      <c r="C167" s="59"/>
      <c r="D167" s="60"/>
      <c r="E167" s="61"/>
      <c r="F167" s="122"/>
      <c r="G167" s="59"/>
      <c r="H167" s="122"/>
      <c r="I167" s="122"/>
      <c r="J167"/>
      <c r="K167"/>
      <c r="L167"/>
      <c r="M167"/>
      <c r="N167"/>
    </row>
    <row r="168" spans="1:10" ht="23.25" thickBot="1">
      <c r="A168" s="121"/>
      <c r="B168" s="95" t="s">
        <v>66</v>
      </c>
      <c r="C168" s="96"/>
      <c r="D168" s="96"/>
      <c r="E168" s="218">
        <f>SUM(G158,G164,G151,G144,G136,G127)</f>
        <v>9800</v>
      </c>
      <c r="F168" s="219"/>
      <c r="G168" s="219"/>
      <c r="H168" s="96" t="s">
        <v>40</v>
      </c>
      <c r="I168" s="97"/>
      <c r="J168" s="121"/>
    </row>
    <row r="169" spans="1:10" ht="13.5" thickBot="1">
      <c r="A169" s="100"/>
      <c r="B169" s="105"/>
      <c r="C169" s="101"/>
      <c r="D169" s="102"/>
      <c r="E169" s="103"/>
      <c r="F169" s="104"/>
      <c r="G169" s="101"/>
      <c r="H169" s="104"/>
      <c r="I169" s="104"/>
      <c r="J169" s="121"/>
    </row>
    <row r="170" spans="1:14" ht="21" hidden="1" thickBot="1">
      <c r="A170" s="93" t="s">
        <v>78</v>
      </c>
      <c r="C170" s="26"/>
      <c r="D170" s="27"/>
      <c r="E170" s="28"/>
      <c r="F170" s="29"/>
      <c r="G170" s="26"/>
      <c r="H170" s="29"/>
      <c r="I170" s="29"/>
      <c r="K170" s="3"/>
      <c r="L170" s="3"/>
      <c r="M170" s="3"/>
      <c r="N170" s="3"/>
    </row>
    <row r="171" spans="2:14" s="3" customFormat="1" ht="13.5" hidden="1" thickBot="1">
      <c r="B171" s="49" t="s">
        <v>71</v>
      </c>
      <c r="C171" s="94"/>
      <c r="D171" s="51" t="s">
        <v>40</v>
      </c>
      <c r="E171" s="52">
        <v>1</v>
      </c>
      <c r="F171" s="53" t="s">
        <v>9</v>
      </c>
      <c r="G171" s="50">
        <f>C171*E171</f>
        <v>0</v>
      </c>
      <c r="H171" s="51" t="s">
        <v>40</v>
      </c>
      <c r="I171" s="54"/>
      <c r="K171"/>
      <c r="L171"/>
      <c r="M171"/>
      <c r="N171"/>
    </row>
    <row r="172" spans="2:9" ht="12.75" hidden="1">
      <c r="B172" s="36" t="s">
        <v>96</v>
      </c>
      <c r="C172" s="20"/>
      <c r="D172" s="125"/>
      <c r="E172" s="23">
        <v>1</v>
      </c>
      <c r="F172" s="124" t="s">
        <v>9</v>
      </c>
      <c r="G172" s="20"/>
      <c r="H172" s="124"/>
      <c r="I172" s="35"/>
    </row>
    <row r="173" spans="2:9" ht="12.75" hidden="1">
      <c r="B173" s="36" t="s">
        <v>19</v>
      </c>
      <c r="C173" s="20"/>
      <c r="D173" s="125"/>
      <c r="E173" s="23">
        <v>1</v>
      </c>
      <c r="F173" s="124" t="s">
        <v>35</v>
      </c>
      <c r="G173" s="20"/>
      <c r="H173" s="124"/>
      <c r="I173" s="35"/>
    </row>
    <row r="174" spans="2:9" ht="12.75" hidden="1">
      <c r="B174" s="36" t="s">
        <v>92</v>
      </c>
      <c r="C174" s="20"/>
      <c r="D174" s="125"/>
      <c r="E174" s="23">
        <v>2</v>
      </c>
      <c r="F174" s="124" t="s">
        <v>9</v>
      </c>
      <c r="G174" s="20"/>
      <c r="H174" s="124"/>
      <c r="I174" s="35"/>
    </row>
    <row r="175" spans="2:9" ht="12.75" hidden="1">
      <c r="B175" s="36" t="s">
        <v>93</v>
      </c>
      <c r="C175" s="20"/>
      <c r="D175" s="125"/>
      <c r="E175" s="23">
        <v>6</v>
      </c>
      <c r="F175" s="124" t="s">
        <v>9</v>
      </c>
      <c r="G175" s="20"/>
      <c r="H175" s="124"/>
      <c r="I175" s="35"/>
    </row>
    <row r="176" spans="2:9" ht="12.75" hidden="1">
      <c r="B176" s="34" t="s">
        <v>94</v>
      </c>
      <c r="C176" s="20"/>
      <c r="D176" s="125"/>
      <c r="E176" s="23">
        <v>1</v>
      </c>
      <c r="F176" s="124" t="s">
        <v>34</v>
      </c>
      <c r="G176" s="20"/>
      <c r="H176" s="124"/>
      <c r="I176" s="35"/>
    </row>
    <row r="177" spans="2:14" ht="12.75" hidden="1">
      <c r="B177" s="129" t="s">
        <v>95</v>
      </c>
      <c r="C177" s="130"/>
      <c r="D177" s="131"/>
      <c r="E177" s="24">
        <v>2</v>
      </c>
      <c r="F177" s="132" t="s">
        <v>9</v>
      </c>
      <c r="G177" s="130"/>
      <c r="H177" s="132"/>
      <c r="I177" s="133"/>
      <c r="K177" s="3"/>
      <c r="L177" s="3"/>
      <c r="M177" s="3"/>
      <c r="N177" s="3"/>
    </row>
    <row r="178" spans="2:14" ht="13.5" hidden="1" thickBot="1">
      <c r="B178" s="153" t="s">
        <v>70</v>
      </c>
      <c r="C178" s="134"/>
      <c r="D178" s="154"/>
      <c r="E178" s="155">
        <v>1</v>
      </c>
      <c r="F178" s="156" t="s">
        <v>69</v>
      </c>
      <c r="G178" s="134"/>
      <c r="H178" s="156"/>
      <c r="I178" s="157"/>
      <c r="K178" s="3"/>
      <c r="L178" s="3"/>
      <c r="M178" s="3"/>
      <c r="N178" s="3"/>
    </row>
    <row r="179" spans="2:14" s="3" customFormat="1" ht="4.5" customHeight="1" hidden="1" thickBot="1">
      <c r="B179" s="25"/>
      <c r="C179" s="26"/>
      <c r="D179" s="27"/>
      <c r="E179" s="28"/>
      <c r="F179" s="29"/>
      <c r="G179" s="26"/>
      <c r="H179" s="29"/>
      <c r="I179" s="29"/>
      <c r="J179"/>
      <c r="K179"/>
      <c r="L179"/>
      <c r="M179"/>
      <c r="N179"/>
    </row>
    <row r="180" spans="2:9" ht="13.5" hidden="1" thickBot="1">
      <c r="B180" s="49" t="s">
        <v>22</v>
      </c>
      <c r="C180" s="94"/>
      <c r="D180" s="51" t="s">
        <v>40</v>
      </c>
      <c r="E180" s="52">
        <v>1</v>
      </c>
      <c r="F180" s="53" t="s">
        <v>9</v>
      </c>
      <c r="G180" s="50">
        <f>C180*E180</f>
        <v>0</v>
      </c>
      <c r="H180" s="51" t="s">
        <v>40</v>
      </c>
      <c r="I180" s="54"/>
    </row>
    <row r="181" spans="2:9" ht="12.75" hidden="1">
      <c r="B181" s="43" t="s">
        <v>23</v>
      </c>
      <c r="C181" s="44"/>
      <c r="D181" s="45"/>
      <c r="E181" s="46">
        <v>1</v>
      </c>
      <c r="F181" s="47" t="s">
        <v>9</v>
      </c>
      <c r="G181" s="44"/>
      <c r="H181" s="47"/>
      <c r="I181" s="48"/>
    </row>
    <row r="182" spans="2:9" ht="12.75" hidden="1">
      <c r="B182" s="36" t="s">
        <v>19</v>
      </c>
      <c r="C182" s="20"/>
      <c r="D182" s="125"/>
      <c r="E182" s="23">
        <v>1</v>
      </c>
      <c r="F182" s="124" t="s">
        <v>35</v>
      </c>
      <c r="G182" s="20"/>
      <c r="H182" s="124"/>
      <c r="I182" s="35"/>
    </row>
    <row r="183" spans="2:9" ht="12.75" hidden="1">
      <c r="B183" s="36" t="s">
        <v>24</v>
      </c>
      <c r="C183" s="20"/>
      <c r="D183" s="125"/>
      <c r="E183" s="23">
        <v>2</v>
      </c>
      <c r="F183" s="124" t="s">
        <v>9</v>
      </c>
      <c r="G183" s="20"/>
      <c r="H183" s="124"/>
      <c r="I183" s="35"/>
    </row>
    <row r="184" spans="2:14" ht="12.75" hidden="1">
      <c r="B184" s="34" t="s">
        <v>36</v>
      </c>
      <c r="C184" s="20"/>
      <c r="D184" s="125"/>
      <c r="E184" s="23">
        <v>2</v>
      </c>
      <c r="F184" s="124" t="s">
        <v>35</v>
      </c>
      <c r="G184" s="20"/>
      <c r="H184" s="124"/>
      <c r="I184" s="35"/>
      <c r="J184" s="3"/>
      <c r="K184" s="3"/>
      <c r="L184" s="3"/>
      <c r="M184" s="3"/>
      <c r="N184" s="3"/>
    </row>
    <row r="185" spans="2:14" s="3" customFormat="1" ht="12.75" hidden="1">
      <c r="B185" s="129" t="s">
        <v>28</v>
      </c>
      <c r="C185" s="130"/>
      <c r="D185" s="131"/>
      <c r="E185" s="24">
        <v>2</v>
      </c>
      <c r="F185" s="132" t="s">
        <v>9</v>
      </c>
      <c r="G185" s="130"/>
      <c r="H185" s="132"/>
      <c r="I185" s="133"/>
      <c r="J185"/>
      <c r="K185"/>
      <c r="L185"/>
      <c r="M185"/>
      <c r="N185"/>
    </row>
    <row r="186" spans="2:9" ht="13.5" hidden="1" thickBot="1">
      <c r="B186" s="153" t="s">
        <v>70</v>
      </c>
      <c r="C186" s="134"/>
      <c r="D186" s="154"/>
      <c r="E186" s="155">
        <v>1</v>
      </c>
      <c r="F186" s="156" t="s">
        <v>69</v>
      </c>
      <c r="G186" s="134"/>
      <c r="H186" s="156"/>
      <c r="I186" s="157"/>
    </row>
    <row r="187" spans="2:14" s="3" customFormat="1" ht="4.5" customHeight="1" hidden="1" thickBot="1">
      <c r="B187" s="25"/>
      <c r="C187" s="26"/>
      <c r="D187" s="27"/>
      <c r="E187" s="28"/>
      <c r="F187" s="29"/>
      <c r="G187" s="26"/>
      <c r="H187" s="29"/>
      <c r="I187" s="29"/>
      <c r="J187"/>
      <c r="K187"/>
      <c r="L187"/>
      <c r="M187"/>
      <c r="N187"/>
    </row>
    <row r="188" spans="2:9" ht="13.5" hidden="1" thickBot="1">
      <c r="B188" s="49" t="s">
        <v>26</v>
      </c>
      <c r="C188" s="94"/>
      <c r="D188" s="51" t="s">
        <v>40</v>
      </c>
      <c r="E188" s="52">
        <v>1</v>
      </c>
      <c r="F188" s="53" t="s">
        <v>9</v>
      </c>
      <c r="G188" s="50">
        <f>C188*E188</f>
        <v>0</v>
      </c>
      <c r="H188" s="51" t="s">
        <v>40</v>
      </c>
      <c r="I188" s="54"/>
    </row>
    <row r="189" spans="2:9" ht="12.75" hidden="1">
      <c r="B189" s="43" t="s">
        <v>27</v>
      </c>
      <c r="C189" s="44"/>
      <c r="D189" s="45"/>
      <c r="E189" s="46">
        <v>1</v>
      </c>
      <c r="F189" s="47" t="s">
        <v>9</v>
      </c>
      <c r="G189" s="44"/>
      <c r="H189" s="47"/>
      <c r="I189" s="48"/>
    </row>
    <row r="190" spans="2:14" ht="12.75" hidden="1">
      <c r="B190" s="36" t="s">
        <v>19</v>
      </c>
      <c r="C190" s="20"/>
      <c r="D190" s="125"/>
      <c r="E190" s="23">
        <v>1</v>
      </c>
      <c r="F190" s="124" t="s">
        <v>35</v>
      </c>
      <c r="G190" s="20"/>
      <c r="H190" s="124"/>
      <c r="I190" s="35"/>
      <c r="J190" s="3"/>
      <c r="K190" s="3"/>
      <c r="L190" s="3"/>
      <c r="M190" s="3"/>
      <c r="N190" s="3"/>
    </row>
    <row r="191" spans="2:14" s="3" customFormat="1" ht="12.75" hidden="1">
      <c r="B191" s="34" t="s">
        <v>37</v>
      </c>
      <c r="C191" s="20"/>
      <c r="D191" s="125"/>
      <c r="E191" s="23">
        <v>2</v>
      </c>
      <c r="F191" s="124" t="s">
        <v>35</v>
      </c>
      <c r="G191" s="20"/>
      <c r="H191" s="124"/>
      <c r="I191" s="35"/>
      <c r="J191"/>
      <c r="K191"/>
      <c r="L191"/>
      <c r="M191"/>
      <c r="N191"/>
    </row>
    <row r="192" spans="2:9" ht="12.75" hidden="1">
      <c r="B192" s="129" t="s">
        <v>28</v>
      </c>
      <c r="C192" s="130"/>
      <c r="D192" s="131"/>
      <c r="E192" s="24">
        <v>2</v>
      </c>
      <c r="F192" s="132" t="s">
        <v>9</v>
      </c>
      <c r="G192" s="130"/>
      <c r="H192" s="132"/>
      <c r="I192" s="133"/>
    </row>
    <row r="193" spans="2:9" ht="13.5" hidden="1" thickBot="1">
      <c r="B193" s="153" t="s">
        <v>70</v>
      </c>
      <c r="C193" s="134"/>
      <c r="D193" s="154"/>
      <c r="E193" s="155">
        <v>1</v>
      </c>
      <c r="F193" s="156" t="s">
        <v>69</v>
      </c>
      <c r="G193" s="134"/>
      <c r="H193" s="156"/>
      <c r="I193" s="157"/>
    </row>
    <row r="194" spans="2:14" s="3" customFormat="1" ht="4.5" customHeight="1" hidden="1" thickBot="1">
      <c r="B194" s="25"/>
      <c r="C194" s="26"/>
      <c r="D194" s="27"/>
      <c r="E194" s="28"/>
      <c r="F194" s="29"/>
      <c r="G194" s="26"/>
      <c r="H194" s="29"/>
      <c r="I194" s="29"/>
      <c r="J194"/>
      <c r="K194"/>
      <c r="L194"/>
      <c r="M194"/>
      <c r="N194"/>
    </row>
    <row r="195" spans="2:14" s="3" customFormat="1" ht="13.5" hidden="1" thickBot="1">
      <c r="B195" s="49" t="s">
        <v>29</v>
      </c>
      <c r="C195" s="94"/>
      <c r="D195" s="51" t="s">
        <v>40</v>
      </c>
      <c r="E195" s="52">
        <v>3</v>
      </c>
      <c r="F195" s="53" t="s">
        <v>9</v>
      </c>
      <c r="G195" s="50">
        <f>C195*E195</f>
        <v>0</v>
      </c>
      <c r="H195" s="51" t="s">
        <v>40</v>
      </c>
      <c r="I195" s="54"/>
      <c r="J195"/>
      <c r="K195"/>
      <c r="L195"/>
      <c r="M195"/>
      <c r="N195"/>
    </row>
    <row r="196" spans="2:9" ht="12.75" hidden="1">
      <c r="B196" s="92" t="s">
        <v>30</v>
      </c>
      <c r="C196" s="30"/>
      <c r="D196" s="31"/>
      <c r="E196" s="32">
        <v>1</v>
      </c>
      <c r="F196" s="33" t="s">
        <v>9</v>
      </c>
      <c r="G196" s="30"/>
      <c r="H196" s="33"/>
      <c r="I196" s="63"/>
    </row>
    <row r="197" spans="2:9" ht="13.5" hidden="1" thickBot="1">
      <c r="B197" s="37" t="s">
        <v>38</v>
      </c>
      <c r="C197" s="38"/>
      <c r="D197" s="39"/>
      <c r="E197" s="40">
        <v>1</v>
      </c>
      <c r="F197" s="41" t="s">
        <v>35</v>
      </c>
      <c r="G197" s="38"/>
      <c r="H197" s="41"/>
      <c r="I197" s="42"/>
    </row>
    <row r="198" spans="2:9" ht="12.75" hidden="1">
      <c r="B198" s="43" t="s">
        <v>32</v>
      </c>
      <c r="C198" s="44"/>
      <c r="D198" s="45"/>
      <c r="E198" s="46">
        <v>1</v>
      </c>
      <c r="F198" s="47" t="s">
        <v>9</v>
      </c>
      <c r="G198" s="44"/>
      <c r="H198" s="47"/>
      <c r="I198" s="48"/>
    </row>
    <row r="199" spans="2:9" ht="12.75" hidden="1">
      <c r="B199" s="129" t="s">
        <v>31</v>
      </c>
      <c r="C199" s="130"/>
      <c r="D199" s="131"/>
      <c r="E199" s="24">
        <v>1</v>
      </c>
      <c r="F199" s="132" t="s">
        <v>35</v>
      </c>
      <c r="G199" s="130"/>
      <c r="H199" s="132"/>
      <c r="I199" s="133"/>
    </row>
    <row r="200" spans="2:9" ht="13.5" hidden="1" thickBot="1">
      <c r="B200" s="153" t="s">
        <v>70</v>
      </c>
      <c r="C200" s="134"/>
      <c r="D200" s="154"/>
      <c r="E200" s="155">
        <v>1</v>
      </c>
      <c r="F200" s="156" t="s">
        <v>69</v>
      </c>
      <c r="G200" s="134"/>
      <c r="H200" s="156"/>
      <c r="I200" s="157"/>
    </row>
    <row r="201" spans="2:14" s="3" customFormat="1" ht="4.5" customHeight="1" hidden="1" thickBot="1">
      <c r="B201" s="25"/>
      <c r="C201" s="26"/>
      <c r="D201" s="27"/>
      <c r="E201" s="28"/>
      <c r="F201" s="29"/>
      <c r="G201" s="26"/>
      <c r="H201" s="29"/>
      <c r="I201" s="29"/>
      <c r="J201"/>
      <c r="K201"/>
      <c r="L201"/>
      <c r="M201"/>
      <c r="N201"/>
    </row>
    <row r="202" spans="1:10" ht="13.5" hidden="1" thickBot="1">
      <c r="A202" s="3"/>
      <c r="B202" s="138" t="s">
        <v>89</v>
      </c>
      <c r="C202" s="171"/>
      <c r="D202" s="140"/>
      <c r="E202" s="141"/>
      <c r="F202" s="142"/>
      <c r="G202" s="139">
        <f>SUM(G203:G206)</f>
        <v>0</v>
      </c>
      <c r="H202" s="140"/>
      <c r="I202" s="143"/>
      <c r="J202" s="121"/>
    </row>
    <row r="203" spans="1:10" ht="12.75" hidden="1">
      <c r="A203" s="3"/>
      <c r="B203" s="62" t="s">
        <v>76</v>
      </c>
      <c r="C203" s="170"/>
      <c r="D203" s="144" t="s">
        <v>40</v>
      </c>
      <c r="E203" s="32">
        <v>1</v>
      </c>
      <c r="F203" s="145" t="s">
        <v>9</v>
      </c>
      <c r="G203" s="146">
        <f>C203*E203</f>
        <v>0</v>
      </c>
      <c r="H203" s="145" t="s">
        <v>40</v>
      </c>
      <c r="I203" s="147"/>
      <c r="J203" s="121"/>
    </row>
    <row r="204" spans="1:10" ht="12.75" hidden="1">
      <c r="A204" s="3"/>
      <c r="B204" s="57" t="s">
        <v>91</v>
      </c>
      <c r="C204" s="159"/>
      <c r="D204" s="135" t="s">
        <v>40</v>
      </c>
      <c r="E204" s="23">
        <v>3</v>
      </c>
      <c r="F204" s="126" t="s">
        <v>9</v>
      </c>
      <c r="G204" s="136">
        <f>C204*E204</f>
        <v>0</v>
      </c>
      <c r="H204" s="126" t="s">
        <v>40</v>
      </c>
      <c r="I204" s="137"/>
      <c r="J204" s="121"/>
    </row>
    <row r="205" spans="1:10" ht="12.75" hidden="1">
      <c r="A205" s="3"/>
      <c r="B205" s="57" t="s">
        <v>90</v>
      </c>
      <c r="C205" s="159"/>
      <c r="D205" s="135" t="s">
        <v>40</v>
      </c>
      <c r="E205" s="23">
        <v>1</v>
      </c>
      <c r="F205" s="126" t="s">
        <v>9</v>
      </c>
      <c r="G205" s="136">
        <f>C205*E205</f>
        <v>0</v>
      </c>
      <c r="H205" s="126" t="s">
        <v>40</v>
      </c>
      <c r="I205" s="137"/>
      <c r="J205" s="121"/>
    </row>
    <row r="206" spans="1:10" ht="13.5" hidden="1" thickBot="1">
      <c r="A206" s="3"/>
      <c r="B206" s="148" t="s">
        <v>70</v>
      </c>
      <c r="C206" s="160"/>
      <c r="D206" s="149" t="s">
        <v>40</v>
      </c>
      <c r="E206" s="150">
        <v>1</v>
      </c>
      <c r="F206" s="151" t="s">
        <v>69</v>
      </c>
      <c r="G206" s="169">
        <f>C206*E206</f>
        <v>0</v>
      </c>
      <c r="H206" s="151" t="s">
        <v>40</v>
      </c>
      <c r="I206" s="152"/>
      <c r="J206" s="121"/>
    </row>
    <row r="207" spans="2:14" s="3" customFormat="1" ht="4.5" customHeight="1" hidden="1" thickBot="1">
      <c r="B207" s="25"/>
      <c r="C207" s="26"/>
      <c r="D207" s="27"/>
      <c r="E207" s="28"/>
      <c r="F207" s="29"/>
      <c r="G207" s="59"/>
      <c r="H207" s="29"/>
      <c r="I207" s="29"/>
      <c r="J207"/>
      <c r="K207"/>
      <c r="L207"/>
      <c r="M207"/>
      <c r="N207"/>
    </row>
    <row r="208" spans="2:10" ht="13.5" hidden="1" thickBot="1">
      <c r="B208" s="49" t="s">
        <v>72</v>
      </c>
      <c r="C208" s="50"/>
      <c r="D208" s="51"/>
      <c r="E208" s="52"/>
      <c r="F208" s="53"/>
      <c r="G208" s="50">
        <f>SUM(G209:G210)</f>
        <v>10800</v>
      </c>
      <c r="H208" s="51"/>
      <c r="I208" s="54"/>
      <c r="J208" s="121"/>
    </row>
    <row r="209" spans="1:10" ht="25.5" hidden="1">
      <c r="A209" s="3"/>
      <c r="B209" s="62" t="s">
        <v>51</v>
      </c>
      <c r="C209" s="30">
        <v>6500</v>
      </c>
      <c r="D209" s="31" t="s">
        <v>40</v>
      </c>
      <c r="E209" s="32">
        <v>1</v>
      </c>
      <c r="F209" s="33" t="s">
        <v>9</v>
      </c>
      <c r="G209" s="30">
        <f>C209*E209</f>
        <v>6500</v>
      </c>
      <c r="H209" s="33" t="s">
        <v>40</v>
      </c>
      <c r="I209" s="63"/>
      <c r="J209" s="123"/>
    </row>
    <row r="210" spans="1:10" ht="26.25" hidden="1" thickBot="1">
      <c r="A210" s="3"/>
      <c r="B210" s="64" t="s">
        <v>52</v>
      </c>
      <c r="C210" s="38">
        <v>4300</v>
      </c>
      <c r="D210" s="39" t="s">
        <v>40</v>
      </c>
      <c r="E210" s="40">
        <v>1</v>
      </c>
      <c r="F210" s="41" t="s">
        <v>9</v>
      </c>
      <c r="G210" s="134">
        <f>C210*E210</f>
        <v>4300</v>
      </c>
      <c r="H210" s="41" t="s">
        <v>40</v>
      </c>
      <c r="I210" s="42"/>
      <c r="J210" s="121"/>
    </row>
    <row r="211" spans="2:14" s="3" customFormat="1" ht="4.5" customHeight="1" hidden="1" thickBot="1">
      <c r="B211" s="58"/>
      <c r="C211" s="59"/>
      <c r="D211" s="60"/>
      <c r="E211" s="61"/>
      <c r="F211" s="122"/>
      <c r="G211" s="59"/>
      <c r="H211" s="122"/>
      <c r="I211" s="122"/>
      <c r="J211"/>
      <c r="K211"/>
      <c r="L211"/>
      <c r="M211"/>
      <c r="N211"/>
    </row>
    <row r="212" spans="1:10" ht="23.25" hidden="1" thickBot="1">
      <c r="A212" s="121"/>
      <c r="B212" s="95" t="s">
        <v>66</v>
      </c>
      <c r="C212" s="96"/>
      <c r="D212" s="96"/>
      <c r="E212" s="218">
        <f>SUM(G202,G208,G195,G188,G180,G171)</f>
        <v>10800</v>
      </c>
      <c r="F212" s="219"/>
      <c r="G212" s="219"/>
      <c r="H212" s="96" t="s">
        <v>40</v>
      </c>
      <c r="I212" s="97"/>
      <c r="J212" s="121"/>
    </row>
    <row r="213" spans="1:10" ht="13.5" hidden="1" thickBot="1">
      <c r="A213" s="100"/>
      <c r="B213" s="105"/>
      <c r="C213" s="101"/>
      <c r="D213" s="102"/>
      <c r="E213" s="103"/>
      <c r="F213" s="104"/>
      <c r="G213" s="101"/>
      <c r="H213" s="104"/>
      <c r="I213" s="104"/>
      <c r="J213" s="121"/>
    </row>
    <row r="214" spans="1:14" ht="21" hidden="1" thickBot="1">
      <c r="A214" s="93" t="s">
        <v>79</v>
      </c>
      <c r="C214" s="26"/>
      <c r="D214" s="27"/>
      <c r="E214" s="28"/>
      <c r="F214" s="29"/>
      <c r="G214" s="26"/>
      <c r="H214" s="29"/>
      <c r="I214" s="29"/>
      <c r="K214" s="3"/>
      <c r="L214" s="3"/>
      <c r="M214" s="3"/>
      <c r="N214" s="3"/>
    </row>
    <row r="215" spans="2:14" s="3" customFormat="1" ht="13.5" hidden="1" thickBot="1">
      <c r="B215" s="49" t="s">
        <v>17</v>
      </c>
      <c r="C215" s="94"/>
      <c r="D215" s="51" t="s">
        <v>40</v>
      </c>
      <c r="E215" s="52">
        <v>1</v>
      </c>
      <c r="F215" s="53" t="s">
        <v>9</v>
      </c>
      <c r="G215" s="50">
        <f>C215*E215</f>
        <v>0</v>
      </c>
      <c r="H215" s="51" t="s">
        <v>40</v>
      </c>
      <c r="I215" s="54"/>
      <c r="K215"/>
      <c r="L215"/>
      <c r="M215"/>
      <c r="N215"/>
    </row>
    <row r="216" spans="2:9" ht="12.75" hidden="1">
      <c r="B216" s="36" t="s">
        <v>18</v>
      </c>
      <c r="C216" s="20"/>
      <c r="D216" s="125"/>
      <c r="E216" s="23">
        <v>1</v>
      </c>
      <c r="F216" s="124" t="s">
        <v>9</v>
      </c>
      <c r="G216" s="20"/>
      <c r="H216" s="124"/>
      <c r="I216" s="35"/>
    </row>
    <row r="217" spans="2:9" ht="12.75" hidden="1">
      <c r="B217" s="36" t="s">
        <v>19</v>
      </c>
      <c r="C217" s="20"/>
      <c r="D217" s="125"/>
      <c r="E217" s="23">
        <v>1</v>
      </c>
      <c r="F217" s="124" t="s">
        <v>35</v>
      </c>
      <c r="G217" s="20"/>
      <c r="H217" s="124"/>
      <c r="I217" s="35"/>
    </row>
    <row r="218" spans="2:9" ht="12.75" hidden="1">
      <c r="B218" s="36" t="s">
        <v>33</v>
      </c>
      <c r="C218" s="20"/>
      <c r="D218" s="125"/>
      <c r="E218" s="23">
        <v>2</v>
      </c>
      <c r="F218" s="124" t="s">
        <v>9</v>
      </c>
      <c r="G218" s="20"/>
      <c r="H218" s="124"/>
      <c r="I218" s="35"/>
    </row>
    <row r="219" spans="2:9" ht="12.75" hidden="1">
      <c r="B219" s="36" t="s">
        <v>20</v>
      </c>
      <c r="C219" s="20"/>
      <c r="D219" s="125"/>
      <c r="E219" s="23">
        <v>6</v>
      </c>
      <c r="F219" s="124" t="s">
        <v>9</v>
      </c>
      <c r="G219" s="20"/>
      <c r="H219" s="124"/>
      <c r="I219" s="35"/>
    </row>
    <row r="220" spans="2:9" ht="12.75" hidden="1">
      <c r="B220" s="34" t="s">
        <v>21</v>
      </c>
      <c r="C220" s="20"/>
      <c r="D220" s="125"/>
      <c r="E220" s="23">
        <v>1</v>
      </c>
      <c r="F220" s="124" t="s">
        <v>34</v>
      </c>
      <c r="G220" s="20"/>
      <c r="H220" s="124"/>
      <c r="I220" s="35"/>
    </row>
    <row r="221" spans="2:14" ht="12.75" hidden="1">
      <c r="B221" s="129" t="s">
        <v>25</v>
      </c>
      <c r="C221" s="130"/>
      <c r="D221" s="131"/>
      <c r="E221" s="24">
        <v>2</v>
      </c>
      <c r="F221" s="132" t="s">
        <v>9</v>
      </c>
      <c r="G221" s="130"/>
      <c r="H221" s="132"/>
      <c r="I221" s="133"/>
      <c r="K221" s="3"/>
      <c r="L221" s="3"/>
      <c r="M221" s="3"/>
      <c r="N221" s="3"/>
    </row>
    <row r="222" spans="2:14" ht="13.5" hidden="1" thickBot="1">
      <c r="B222" s="153" t="s">
        <v>70</v>
      </c>
      <c r="C222" s="134"/>
      <c r="D222" s="154"/>
      <c r="E222" s="155">
        <v>1</v>
      </c>
      <c r="F222" s="156" t="s">
        <v>69</v>
      </c>
      <c r="G222" s="134"/>
      <c r="H222" s="156"/>
      <c r="I222" s="157"/>
      <c r="K222" s="3"/>
      <c r="L222" s="3"/>
      <c r="M222" s="3"/>
      <c r="N222" s="3"/>
    </row>
    <row r="223" spans="2:14" s="3" customFormat="1" ht="4.5" customHeight="1" hidden="1" thickBot="1">
      <c r="B223" s="25"/>
      <c r="C223" s="26"/>
      <c r="D223" s="27"/>
      <c r="E223" s="28"/>
      <c r="F223" s="29"/>
      <c r="G223" s="26"/>
      <c r="H223" s="29"/>
      <c r="I223" s="29"/>
      <c r="J223"/>
      <c r="K223"/>
      <c r="L223"/>
      <c r="M223"/>
      <c r="N223"/>
    </row>
    <row r="224" spans="2:9" ht="13.5" hidden="1" thickBot="1">
      <c r="B224" s="49" t="s">
        <v>22</v>
      </c>
      <c r="C224" s="94"/>
      <c r="D224" s="51" t="s">
        <v>40</v>
      </c>
      <c r="E224" s="52">
        <v>1</v>
      </c>
      <c r="F224" s="53" t="s">
        <v>9</v>
      </c>
      <c r="G224" s="50">
        <f>C224*E224</f>
        <v>0</v>
      </c>
      <c r="H224" s="51" t="s">
        <v>40</v>
      </c>
      <c r="I224" s="54"/>
    </row>
    <row r="225" spans="2:9" ht="12.75" hidden="1">
      <c r="B225" s="43" t="s">
        <v>23</v>
      </c>
      <c r="C225" s="44"/>
      <c r="D225" s="45"/>
      <c r="E225" s="46">
        <v>1</v>
      </c>
      <c r="F225" s="47" t="s">
        <v>9</v>
      </c>
      <c r="G225" s="44"/>
      <c r="H225" s="47"/>
      <c r="I225" s="48"/>
    </row>
    <row r="226" spans="2:9" ht="12.75" hidden="1">
      <c r="B226" s="36" t="s">
        <v>19</v>
      </c>
      <c r="C226" s="20"/>
      <c r="D226" s="125"/>
      <c r="E226" s="23">
        <v>1</v>
      </c>
      <c r="F226" s="124" t="s">
        <v>35</v>
      </c>
      <c r="G226" s="20"/>
      <c r="H226" s="124"/>
      <c r="I226" s="35"/>
    </row>
    <row r="227" spans="2:9" ht="12.75" hidden="1">
      <c r="B227" s="36" t="s">
        <v>24</v>
      </c>
      <c r="C227" s="20"/>
      <c r="D227" s="125"/>
      <c r="E227" s="23">
        <v>2</v>
      </c>
      <c r="F227" s="124" t="s">
        <v>9</v>
      </c>
      <c r="G227" s="20"/>
      <c r="H227" s="124"/>
      <c r="I227" s="35"/>
    </row>
    <row r="228" spans="2:14" ht="12.75" hidden="1">
      <c r="B228" s="34" t="s">
        <v>36</v>
      </c>
      <c r="C228" s="20"/>
      <c r="D228" s="125"/>
      <c r="E228" s="23">
        <v>2</v>
      </c>
      <c r="F228" s="124" t="s">
        <v>35</v>
      </c>
      <c r="G228" s="20"/>
      <c r="H228" s="124"/>
      <c r="I228" s="35"/>
      <c r="J228" s="3"/>
      <c r="K228" s="3"/>
      <c r="L228" s="3"/>
      <c r="M228" s="3"/>
      <c r="N228" s="3"/>
    </row>
    <row r="229" spans="2:14" s="3" customFormat="1" ht="12.75" hidden="1">
      <c r="B229" s="129" t="s">
        <v>28</v>
      </c>
      <c r="C229" s="130"/>
      <c r="D229" s="131"/>
      <c r="E229" s="24">
        <v>2</v>
      </c>
      <c r="F229" s="132" t="s">
        <v>9</v>
      </c>
      <c r="G229" s="130"/>
      <c r="H229" s="132"/>
      <c r="I229" s="133"/>
      <c r="J229"/>
      <c r="K229"/>
      <c r="L229"/>
      <c r="M229"/>
      <c r="N229"/>
    </row>
    <row r="230" spans="2:9" ht="13.5" hidden="1" thickBot="1">
      <c r="B230" s="153" t="s">
        <v>70</v>
      </c>
      <c r="C230" s="134"/>
      <c r="D230" s="154"/>
      <c r="E230" s="155">
        <v>1</v>
      </c>
      <c r="F230" s="156" t="s">
        <v>69</v>
      </c>
      <c r="G230" s="134"/>
      <c r="H230" s="156"/>
      <c r="I230" s="157"/>
    </row>
    <row r="231" spans="2:14" s="3" customFormat="1" ht="4.5" customHeight="1" hidden="1" thickBot="1">
      <c r="B231" s="25"/>
      <c r="C231" s="26"/>
      <c r="D231" s="27"/>
      <c r="E231" s="28"/>
      <c r="F231" s="29"/>
      <c r="G231" s="26"/>
      <c r="H231" s="29"/>
      <c r="I231" s="29"/>
      <c r="J231"/>
      <c r="K231"/>
      <c r="L231"/>
      <c r="M231"/>
      <c r="N231"/>
    </row>
    <row r="232" spans="2:9" ht="13.5" hidden="1" thickBot="1">
      <c r="B232" s="49" t="s">
        <v>26</v>
      </c>
      <c r="C232" s="94"/>
      <c r="D232" s="51" t="s">
        <v>40</v>
      </c>
      <c r="E232" s="52">
        <v>1</v>
      </c>
      <c r="F232" s="53" t="s">
        <v>9</v>
      </c>
      <c r="G232" s="50">
        <f>C232*E232</f>
        <v>0</v>
      </c>
      <c r="H232" s="51" t="s">
        <v>40</v>
      </c>
      <c r="I232" s="54"/>
    </row>
    <row r="233" spans="2:9" ht="12.75" hidden="1">
      <c r="B233" s="43" t="s">
        <v>27</v>
      </c>
      <c r="C233" s="44"/>
      <c r="D233" s="45"/>
      <c r="E233" s="46">
        <v>1</v>
      </c>
      <c r="F233" s="47" t="s">
        <v>9</v>
      </c>
      <c r="G233" s="44"/>
      <c r="H233" s="47"/>
      <c r="I233" s="48"/>
    </row>
    <row r="234" spans="2:14" ht="12.75" hidden="1">
      <c r="B234" s="36" t="s">
        <v>19</v>
      </c>
      <c r="C234" s="20"/>
      <c r="D234" s="125"/>
      <c r="E234" s="23">
        <v>1</v>
      </c>
      <c r="F234" s="124" t="s">
        <v>35</v>
      </c>
      <c r="G234" s="20"/>
      <c r="H234" s="124"/>
      <c r="I234" s="35"/>
      <c r="J234" s="3"/>
      <c r="K234" s="3"/>
      <c r="L234" s="3"/>
      <c r="M234" s="3"/>
      <c r="N234" s="3"/>
    </row>
    <row r="235" spans="2:14" s="3" customFormat="1" ht="12.75" hidden="1">
      <c r="B235" s="34" t="s">
        <v>37</v>
      </c>
      <c r="C235" s="20"/>
      <c r="D235" s="125"/>
      <c r="E235" s="23">
        <v>2</v>
      </c>
      <c r="F235" s="124" t="s">
        <v>35</v>
      </c>
      <c r="G235" s="20"/>
      <c r="H235" s="124"/>
      <c r="I235" s="35"/>
      <c r="J235"/>
      <c r="K235"/>
      <c r="L235"/>
      <c r="M235"/>
      <c r="N235"/>
    </row>
    <row r="236" spans="2:9" ht="12.75" hidden="1">
      <c r="B236" s="129" t="s">
        <v>28</v>
      </c>
      <c r="C236" s="130"/>
      <c r="D236" s="131"/>
      <c r="E236" s="24">
        <v>2</v>
      </c>
      <c r="F236" s="132" t="s">
        <v>9</v>
      </c>
      <c r="G236" s="130"/>
      <c r="H236" s="132"/>
      <c r="I236" s="133"/>
    </row>
    <row r="237" spans="2:9" ht="13.5" hidden="1" thickBot="1">
      <c r="B237" s="153" t="s">
        <v>70</v>
      </c>
      <c r="C237" s="134"/>
      <c r="D237" s="154"/>
      <c r="E237" s="155">
        <v>1</v>
      </c>
      <c r="F237" s="156" t="s">
        <v>69</v>
      </c>
      <c r="G237" s="134"/>
      <c r="H237" s="156"/>
      <c r="I237" s="157"/>
    </row>
    <row r="238" spans="2:14" s="3" customFormat="1" ht="4.5" customHeight="1" hidden="1" thickBot="1">
      <c r="B238" s="25"/>
      <c r="C238" s="26"/>
      <c r="D238" s="27"/>
      <c r="E238" s="28"/>
      <c r="F238" s="29"/>
      <c r="G238" s="26"/>
      <c r="H238" s="29"/>
      <c r="I238" s="29"/>
      <c r="J238"/>
      <c r="K238"/>
      <c r="L238"/>
      <c r="M238"/>
      <c r="N238"/>
    </row>
    <row r="239" spans="2:14" s="3" customFormat="1" ht="13.5" hidden="1" thickBot="1">
      <c r="B239" s="49" t="s">
        <v>29</v>
      </c>
      <c r="C239" s="94"/>
      <c r="D239" s="51" t="s">
        <v>40</v>
      </c>
      <c r="E239" s="52">
        <v>3</v>
      </c>
      <c r="F239" s="53" t="s">
        <v>9</v>
      </c>
      <c r="G239" s="50">
        <f>C239*E239</f>
        <v>0</v>
      </c>
      <c r="H239" s="51" t="s">
        <v>40</v>
      </c>
      <c r="I239" s="54"/>
      <c r="J239"/>
      <c r="K239"/>
      <c r="L239"/>
      <c r="M239"/>
      <c r="N239"/>
    </row>
    <row r="240" spans="2:9" ht="12.75" hidden="1">
      <c r="B240" s="92" t="s">
        <v>30</v>
      </c>
      <c r="C240" s="30"/>
      <c r="D240" s="31"/>
      <c r="E240" s="32">
        <v>1</v>
      </c>
      <c r="F240" s="33" t="s">
        <v>9</v>
      </c>
      <c r="G240" s="30"/>
      <c r="H240" s="33"/>
      <c r="I240" s="63"/>
    </row>
    <row r="241" spans="2:9" ht="13.5" hidden="1" thickBot="1">
      <c r="B241" s="37" t="s">
        <v>38</v>
      </c>
      <c r="C241" s="38"/>
      <c r="D241" s="39"/>
      <c r="E241" s="40">
        <v>1</v>
      </c>
      <c r="F241" s="41" t="s">
        <v>35</v>
      </c>
      <c r="G241" s="38"/>
      <c r="H241" s="41"/>
      <c r="I241" s="42"/>
    </row>
    <row r="242" spans="2:9" ht="12.75" hidden="1">
      <c r="B242" s="43" t="s">
        <v>32</v>
      </c>
      <c r="C242" s="44"/>
      <c r="D242" s="45"/>
      <c r="E242" s="46">
        <v>1</v>
      </c>
      <c r="F242" s="47" t="s">
        <v>9</v>
      </c>
      <c r="G242" s="44"/>
      <c r="H242" s="47"/>
      <c r="I242" s="48"/>
    </row>
    <row r="243" spans="2:9" ht="12.75" hidden="1">
      <c r="B243" s="129" t="s">
        <v>31</v>
      </c>
      <c r="C243" s="130"/>
      <c r="D243" s="131"/>
      <c r="E243" s="24">
        <v>1</v>
      </c>
      <c r="F243" s="132" t="s">
        <v>35</v>
      </c>
      <c r="G243" s="130"/>
      <c r="H243" s="132"/>
      <c r="I243" s="133"/>
    </row>
    <row r="244" spans="2:9" ht="13.5" hidden="1" thickBot="1">
      <c r="B244" s="153" t="s">
        <v>70</v>
      </c>
      <c r="C244" s="134"/>
      <c r="D244" s="154"/>
      <c r="E244" s="155">
        <v>1</v>
      </c>
      <c r="F244" s="156" t="s">
        <v>69</v>
      </c>
      <c r="G244" s="134"/>
      <c r="H244" s="156"/>
      <c r="I244" s="157"/>
    </row>
    <row r="245" spans="2:14" s="3" customFormat="1" ht="4.5" customHeight="1" hidden="1" thickBot="1">
      <c r="B245" s="25"/>
      <c r="C245" s="26"/>
      <c r="D245" s="27"/>
      <c r="E245" s="28"/>
      <c r="F245" s="29"/>
      <c r="G245" s="26"/>
      <c r="H245" s="29"/>
      <c r="I245" s="29"/>
      <c r="J245"/>
      <c r="K245"/>
      <c r="L245"/>
      <c r="M245"/>
      <c r="N245"/>
    </row>
    <row r="246" spans="1:10" ht="13.5" hidden="1" thickBot="1">
      <c r="A246" s="3"/>
      <c r="B246" s="138" t="s">
        <v>89</v>
      </c>
      <c r="C246" s="171"/>
      <c r="D246" s="140"/>
      <c r="E246" s="141"/>
      <c r="F246" s="142"/>
      <c r="G246" s="139">
        <f>SUM(G247:G250)</f>
        <v>0</v>
      </c>
      <c r="H246" s="140"/>
      <c r="I246" s="143"/>
      <c r="J246" s="121"/>
    </row>
    <row r="247" spans="1:10" ht="12.75" hidden="1">
      <c r="A247" s="3"/>
      <c r="B247" s="62" t="s">
        <v>76</v>
      </c>
      <c r="C247" s="170"/>
      <c r="D247" s="144" t="s">
        <v>40</v>
      </c>
      <c r="E247" s="32">
        <v>1</v>
      </c>
      <c r="F247" s="145" t="s">
        <v>9</v>
      </c>
      <c r="G247" s="146">
        <f>C247*E247</f>
        <v>0</v>
      </c>
      <c r="H247" s="145" t="s">
        <v>40</v>
      </c>
      <c r="I247" s="147"/>
      <c r="J247" s="121"/>
    </row>
    <row r="248" spans="1:10" ht="12.75" hidden="1">
      <c r="A248" s="3"/>
      <c r="B248" s="57" t="s">
        <v>91</v>
      </c>
      <c r="C248" s="159"/>
      <c r="D248" s="135" t="s">
        <v>40</v>
      </c>
      <c r="E248" s="23">
        <v>3</v>
      </c>
      <c r="F248" s="126" t="s">
        <v>9</v>
      </c>
      <c r="G248" s="136">
        <f>C248*E248</f>
        <v>0</v>
      </c>
      <c r="H248" s="126" t="s">
        <v>40</v>
      </c>
      <c r="I248" s="137"/>
      <c r="J248" s="121"/>
    </row>
    <row r="249" spans="1:10" ht="12.75" hidden="1">
      <c r="A249" s="3"/>
      <c r="B249" s="57" t="s">
        <v>90</v>
      </c>
      <c r="C249" s="159"/>
      <c r="D249" s="135" t="s">
        <v>40</v>
      </c>
      <c r="E249" s="23">
        <v>1</v>
      </c>
      <c r="F249" s="126" t="s">
        <v>9</v>
      </c>
      <c r="G249" s="136">
        <f>C249*E249</f>
        <v>0</v>
      </c>
      <c r="H249" s="126" t="s">
        <v>40</v>
      </c>
      <c r="I249" s="137"/>
      <c r="J249" s="121"/>
    </row>
    <row r="250" spans="1:10" ht="13.5" hidden="1" thickBot="1">
      <c r="A250" s="3"/>
      <c r="B250" s="148" t="s">
        <v>70</v>
      </c>
      <c r="C250" s="160"/>
      <c r="D250" s="149" t="s">
        <v>40</v>
      </c>
      <c r="E250" s="150">
        <v>1</v>
      </c>
      <c r="F250" s="151" t="s">
        <v>69</v>
      </c>
      <c r="G250" s="169">
        <f>C250*E250</f>
        <v>0</v>
      </c>
      <c r="H250" s="151" t="s">
        <v>40</v>
      </c>
      <c r="I250" s="152"/>
      <c r="J250" s="121"/>
    </row>
    <row r="251" spans="2:14" s="3" customFormat="1" ht="4.5" customHeight="1" hidden="1" thickBot="1">
      <c r="B251" s="25"/>
      <c r="C251" s="26"/>
      <c r="D251" s="27"/>
      <c r="E251" s="28"/>
      <c r="F251" s="29"/>
      <c r="G251" s="59"/>
      <c r="H251" s="29"/>
      <c r="I251" s="29"/>
      <c r="J251"/>
      <c r="K251"/>
      <c r="L251"/>
      <c r="M251"/>
      <c r="N251"/>
    </row>
    <row r="252" spans="2:10" ht="13.5" hidden="1" thickBot="1">
      <c r="B252" s="49" t="s">
        <v>72</v>
      </c>
      <c r="C252" s="50"/>
      <c r="D252" s="51"/>
      <c r="E252" s="52"/>
      <c r="F252" s="53"/>
      <c r="G252" s="50">
        <f>SUM(G253:G254)</f>
        <v>10800</v>
      </c>
      <c r="H252" s="51"/>
      <c r="I252" s="54"/>
      <c r="J252" s="121"/>
    </row>
    <row r="253" spans="1:10" ht="25.5" hidden="1">
      <c r="A253" s="3"/>
      <c r="B253" s="62" t="s">
        <v>51</v>
      </c>
      <c r="C253" s="30">
        <v>6500</v>
      </c>
      <c r="D253" s="31" t="s">
        <v>40</v>
      </c>
      <c r="E253" s="32">
        <v>1</v>
      </c>
      <c r="F253" s="33" t="s">
        <v>9</v>
      </c>
      <c r="G253" s="30">
        <f>C253*E253</f>
        <v>6500</v>
      </c>
      <c r="H253" s="33" t="s">
        <v>40</v>
      </c>
      <c r="I253" s="63"/>
      <c r="J253" s="123"/>
    </row>
    <row r="254" spans="1:10" ht="26.25" hidden="1" thickBot="1">
      <c r="A254" s="3"/>
      <c r="B254" s="64" t="s">
        <v>52</v>
      </c>
      <c r="C254" s="38">
        <v>4300</v>
      </c>
      <c r="D254" s="39" t="s">
        <v>40</v>
      </c>
      <c r="E254" s="40">
        <v>1</v>
      </c>
      <c r="F254" s="41" t="s">
        <v>9</v>
      </c>
      <c r="G254" s="134">
        <f>C254*E254</f>
        <v>4300</v>
      </c>
      <c r="H254" s="41" t="s">
        <v>40</v>
      </c>
      <c r="I254" s="42"/>
      <c r="J254" s="121"/>
    </row>
    <row r="255" spans="2:14" s="3" customFormat="1" ht="4.5" customHeight="1" hidden="1" thickBot="1">
      <c r="B255" s="58"/>
      <c r="C255" s="59"/>
      <c r="D255" s="60"/>
      <c r="E255" s="61"/>
      <c r="F255" s="122"/>
      <c r="G255" s="59"/>
      <c r="H255" s="122"/>
      <c r="I255" s="122"/>
      <c r="J255"/>
      <c r="K255"/>
      <c r="L255"/>
      <c r="M255"/>
      <c r="N255"/>
    </row>
    <row r="256" spans="1:10" ht="23.25" hidden="1" thickBot="1">
      <c r="A256" s="121"/>
      <c r="B256" s="95" t="s">
        <v>66</v>
      </c>
      <c r="C256" s="96"/>
      <c r="D256" s="96"/>
      <c r="E256" s="218">
        <f>SUM(G246,G252,G239,G232,G224,G215)</f>
        <v>10800</v>
      </c>
      <c r="F256" s="219"/>
      <c r="G256" s="219"/>
      <c r="H256" s="96" t="s">
        <v>40</v>
      </c>
      <c r="I256" s="97"/>
      <c r="J256" s="121"/>
    </row>
    <row r="257" spans="1:10" ht="13.5" hidden="1" thickBot="1">
      <c r="A257" s="100"/>
      <c r="B257" s="105"/>
      <c r="C257" s="101"/>
      <c r="D257" s="102"/>
      <c r="E257" s="103"/>
      <c r="F257" s="104"/>
      <c r="G257" s="101"/>
      <c r="H257" s="104"/>
      <c r="I257" s="104"/>
      <c r="J257" s="121"/>
    </row>
    <row r="258" spans="1:14" ht="21" thickBot="1">
      <c r="A258" s="93" t="s">
        <v>80</v>
      </c>
      <c r="C258" s="26"/>
      <c r="D258" s="27"/>
      <c r="E258" s="28"/>
      <c r="F258" s="29"/>
      <c r="G258" s="26"/>
      <c r="H258" s="29"/>
      <c r="I258" s="29"/>
      <c r="K258" s="3"/>
      <c r="L258" s="3"/>
      <c r="M258" s="3"/>
      <c r="N258" s="3"/>
    </row>
    <row r="259" spans="2:14" s="3" customFormat="1" ht="13.5" thickBot="1">
      <c r="B259" s="49" t="s">
        <v>17</v>
      </c>
      <c r="C259" s="94"/>
      <c r="D259" s="51" t="s">
        <v>40</v>
      </c>
      <c r="E259" s="52">
        <v>1</v>
      </c>
      <c r="F259" s="53" t="s">
        <v>9</v>
      </c>
      <c r="G259" s="50">
        <f>C259*E259</f>
        <v>0</v>
      </c>
      <c r="H259" s="51" t="s">
        <v>40</v>
      </c>
      <c r="I259" s="54"/>
      <c r="K259"/>
      <c r="L259"/>
      <c r="M259"/>
      <c r="N259"/>
    </row>
    <row r="260" spans="2:9" ht="12.75">
      <c r="B260" s="36" t="s">
        <v>18</v>
      </c>
      <c r="C260" s="20"/>
      <c r="D260" s="125"/>
      <c r="E260" s="23">
        <v>1</v>
      </c>
      <c r="F260" s="124" t="s">
        <v>9</v>
      </c>
      <c r="G260" s="20"/>
      <c r="H260" s="124"/>
      <c r="I260" s="35"/>
    </row>
    <row r="261" spans="2:9" ht="12.75">
      <c r="B261" s="36" t="s">
        <v>19</v>
      </c>
      <c r="C261" s="20"/>
      <c r="D261" s="125"/>
      <c r="E261" s="23">
        <v>1</v>
      </c>
      <c r="F261" s="124" t="s">
        <v>35</v>
      </c>
      <c r="G261" s="20"/>
      <c r="H261" s="124"/>
      <c r="I261" s="35"/>
    </row>
    <row r="262" spans="2:9" ht="12.75">
      <c r="B262" s="36" t="s">
        <v>33</v>
      </c>
      <c r="C262" s="20"/>
      <c r="D262" s="125"/>
      <c r="E262" s="23">
        <v>2</v>
      </c>
      <c r="F262" s="124" t="s">
        <v>9</v>
      </c>
      <c r="G262" s="20"/>
      <c r="H262" s="124"/>
      <c r="I262" s="35"/>
    </row>
    <row r="263" spans="2:9" ht="12.75">
      <c r="B263" s="36" t="s">
        <v>20</v>
      </c>
      <c r="C263" s="20"/>
      <c r="D263" s="125"/>
      <c r="E263" s="23">
        <v>6</v>
      </c>
      <c r="F263" s="124" t="s">
        <v>9</v>
      </c>
      <c r="G263" s="20"/>
      <c r="H263" s="124"/>
      <c r="I263" s="35"/>
    </row>
    <row r="264" spans="2:9" ht="12.75">
      <c r="B264" s="34" t="s">
        <v>21</v>
      </c>
      <c r="C264" s="20"/>
      <c r="D264" s="125"/>
      <c r="E264" s="23">
        <v>1</v>
      </c>
      <c r="F264" s="124" t="s">
        <v>34</v>
      </c>
      <c r="G264" s="20"/>
      <c r="H264" s="124"/>
      <c r="I264" s="35"/>
    </row>
    <row r="265" spans="2:14" ht="12.75">
      <c r="B265" s="129" t="s">
        <v>25</v>
      </c>
      <c r="C265" s="130"/>
      <c r="D265" s="131"/>
      <c r="E265" s="24">
        <v>2</v>
      </c>
      <c r="F265" s="132" t="s">
        <v>9</v>
      </c>
      <c r="G265" s="130"/>
      <c r="H265" s="132"/>
      <c r="I265" s="133"/>
      <c r="K265" s="3"/>
      <c r="L265" s="3"/>
      <c r="M265" s="3"/>
      <c r="N265" s="3"/>
    </row>
    <row r="266" spans="2:14" ht="13.5" thickBot="1">
      <c r="B266" s="153" t="s">
        <v>70</v>
      </c>
      <c r="C266" s="134"/>
      <c r="D266" s="154"/>
      <c r="E266" s="155">
        <v>1</v>
      </c>
      <c r="F266" s="156" t="s">
        <v>69</v>
      </c>
      <c r="G266" s="134"/>
      <c r="H266" s="156"/>
      <c r="I266" s="157"/>
      <c r="K266" s="3"/>
      <c r="L266" s="3"/>
      <c r="M266" s="3"/>
      <c r="N266" s="3"/>
    </row>
    <row r="267" spans="2:14" s="3" customFormat="1" ht="4.5" customHeight="1" thickBot="1">
      <c r="B267" s="25"/>
      <c r="C267" s="26"/>
      <c r="D267" s="27"/>
      <c r="E267" s="28"/>
      <c r="F267" s="29"/>
      <c r="G267" s="26"/>
      <c r="H267" s="29"/>
      <c r="I267" s="29"/>
      <c r="J267"/>
      <c r="K267"/>
      <c r="L267"/>
      <c r="M267"/>
      <c r="N267"/>
    </row>
    <row r="268" spans="2:9" ht="13.5" thickBot="1">
      <c r="B268" s="49" t="s">
        <v>22</v>
      </c>
      <c r="C268" s="94"/>
      <c r="D268" s="51" t="s">
        <v>40</v>
      </c>
      <c r="E268" s="52">
        <v>1</v>
      </c>
      <c r="F268" s="53" t="s">
        <v>9</v>
      </c>
      <c r="G268" s="50">
        <f>C268*E268</f>
        <v>0</v>
      </c>
      <c r="H268" s="51" t="s">
        <v>40</v>
      </c>
      <c r="I268" s="54"/>
    </row>
    <row r="269" spans="2:9" ht="12.75">
      <c r="B269" s="43" t="s">
        <v>23</v>
      </c>
      <c r="C269" s="44"/>
      <c r="D269" s="45"/>
      <c r="E269" s="46">
        <v>1</v>
      </c>
      <c r="F269" s="47" t="s">
        <v>9</v>
      </c>
      <c r="G269" s="44"/>
      <c r="H269" s="47"/>
      <c r="I269" s="48"/>
    </row>
    <row r="270" spans="2:9" ht="12.75">
      <c r="B270" s="36" t="s">
        <v>19</v>
      </c>
      <c r="C270" s="20"/>
      <c r="D270" s="125"/>
      <c r="E270" s="23">
        <v>1</v>
      </c>
      <c r="F270" s="124" t="s">
        <v>35</v>
      </c>
      <c r="G270" s="20"/>
      <c r="H270" s="124"/>
      <c r="I270" s="35"/>
    </row>
    <row r="271" spans="2:9" ht="12.75">
      <c r="B271" s="36" t="s">
        <v>24</v>
      </c>
      <c r="C271" s="20"/>
      <c r="D271" s="125"/>
      <c r="E271" s="23">
        <v>2</v>
      </c>
      <c r="F271" s="124" t="s">
        <v>9</v>
      </c>
      <c r="G271" s="20"/>
      <c r="H271" s="124"/>
      <c r="I271" s="35"/>
    </row>
    <row r="272" spans="2:14" ht="12.75">
      <c r="B272" s="34" t="s">
        <v>36</v>
      </c>
      <c r="C272" s="20"/>
      <c r="D272" s="125"/>
      <c r="E272" s="23">
        <v>2</v>
      </c>
      <c r="F272" s="124" t="s">
        <v>35</v>
      </c>
      <c r="G272" s="20"/>
      <c r="H272" s="124"/>
      <c r="I272" s="35"/>
      <c r="J272" s="3"/>
      <c r="K272" s="3"/>
      <c r="L272" s="3"/>
      <c r="M272" s="3"/>
      <c r="N272" s="3"/>
    </row>
    <row r="273" spans="2:14" s="3" customFormat="1" ht="12.75">
      <c r="B273" s="129" t="s">
        <v>28</v>
      </c>
      <c r="C273" s="130"/>
      <c r="D273" s="131"/>
      <c r="E273" s="24">
        <v>2</v>
      </c>
      <c r="F273" s="132" t="s">
        <v>9</v>
      </c>
      <c r="G273" s="130"/>
      <c r="H273" s="132"/>
      <c r="I273" s="133"/>
      <c r="J273"/>
      <c r="K273"/>
      <c r="L273"/>
      <c r="M273"/>
      <c r="N273"/>
    </row>
    <row r="274" spans="2:9" ht="13.5" thickBot="1">
      <c r="B274" s="153" t="s">
        <v>70</v>
      </c>
      <c r="C274" s="134"/>
      <c r="D274" s="154"/>
      <c r="E274" s="155">
        <v>1</v>
      </c>
      <c r="F274" s="156" t="s">
        <v>69</v>
      </c>
      <c r="G274" s="134"/>
      <c r="H274" s="156"/>
      <c r="I274" s="157"/>
    </row>
    <row r="275" spans="2:14" s="3" customFormat="1" ht="4.5" customHeight="1" thickBot="1">
      <c r="B275" s="25"/>
      <c r="C275" s="26"/>
      <c r="D275" s="27"/>
      <c r="E275" s="28"/>
      <c r="F275" s="29"/>
      <c r="G275" s="26"/>
      <c r="H275" s="29"/>
      <c r="I275" s="29"/>
      <c r="J275"/>
      <c r="K275"/>
      <c r="L275"/>
      <c r="M275"/>
      <c r="N275"/>
    </row>
    <row r="276" spans="2:9" ht="13.5" thickBot="1">
      <c r="B276" s="49" t="s">
        <v>26</v>
      </c>
      <c r="C276" s="94"/>
      <c r="D276" s="51" t="s">
        <v>40</v>
      </c>
      <c r="E276" s="52">
        <v>1</v>
      </c>
      <c r="F276" s="53" t="s">
        <v>9</v>
      </c>
      <c r="G276" s="50">
        <f>C276*E276</f>
        <v>0</v>
      </c>
      <c r="H276" s="51" t="s">
        <v>40</v>
      </c>
      <c r="I276" s="54"/>
    </row>
    <row r="277" spans="2:9" ht="12.75">
      <c r="B277" s="43" t="s">
        <v>27</v>
      </c>
      <c r="C277" s="44"/>
      <c r="D277" s="45"/>
      <c r="E277" s="46">
        <v>1</v>
      </c>
      <c r="F277" s="47" t="s">
        <v>9</v>
      </c>
      <c r="G277" s="44"/>
      <c r="H277" s="47"/>
      <c r="I277" s="48"/>
    </row>
    <row r="278" spans="2:14" ht="12.75">
      <c r="B278" s="36" t="s">
        <v>19</v>
      </c>
      <c r="C278" s="20"/>
      <c r="D278" s="125"/>
      <c r="E278" s="23">
        <v>1</v>
      </c>
      <c r="F278" s="124" t="s">
        <v>35</v>
      </c>
      <c r="G278" s="20"/>
      <c r="H278" s="124"/>
      <c r="I278" s="35"/>
      <c r="J278" s="3"/>
      <c r="K278" s="3"/>
      <c r="L278" s="3"/>
      <c r="M278" s="3"/>
      <c r="N278" s="3"/>
    </row>
    <row r="279" spans="2:14" s="3" customFormat="1" ht="12.75">
      <c r="B279" s="34" t="s">
        <v>37</v>
      </c>
      <c r="C279" s="20"/>
      <c r="D279" s="125"/>
      <c r="E279" s="23">
        <v>2</v>
      </c>
      <c r="F279" s="124" t="s">
        <v>35</v>
      </c>
      <c r="G279" s="20"/>
      <c r="H279" s="124"/>
      <c r="I279" s="35"/>
      <c r="J279"/>
      <c r="K279"/>
      <c r="L279"/>
      <c r="M279"/>
      <c r="N279"/>
    </row>
    <row r="280" spans="2:9" ht="12.75">
      <c r="B280" s="129" t="s">
        <v>28</v>
      </c>
      <c r="C280" s="130"/>
      <c r="D280" s="131"/>
      <c r="E280" s="24">
        <v>2</v>
      </c>
      <c r="F280" s="132" t="s">
        <v>9</v>
      </c>
      <c r="G280" s="130"/>
      <c r="H280" s="132"/>
      <c r="I280" s="133"/>
    </row>
    <row r="281" spans="2:9" ht="13.5" thickBot="1">
      <c r="B281" s="153" t="s">
        <v>70</v>
      </c>
      <c r="C281" s="134"/>
      <c r="D281" s="154"/>
      <c r="E281" s="155">
        <v>1</v>
      </c>
      <c r="F281" s="156" t="s">
        <v>69</v>
      </c>
      <c r="G281" s="134"/>
      <c r="H281" s="156"/>
      <c r="I281" s="157"/>
    </row>
    <row r="282" spans="2:14" s="3" customFormat="1" ht="4.5" customHeight="1" thickBot="1">
      <c r="B282" s="25"/>
      <c r="C282" s="26"/>
      <c r="D282" s="27"/>
      <c r="E282" s="28"/>
      <c r="F282" s="29"/>
      <c r="G282" s="26"/>
      <c r="H282" s="29"/>
      <c r="I282" s="29"/>
      <c r="J282"/>
      <c r="K282"/>
      <c r="L282"/>
      <c r="M282"/>
      <c r="N282"/>
    </row>
    <row r="283" spans="2:14" s="3" customFormat="1" ht="13.5" thickBot="1">
      <c r="B283" s="49" t="s">
        <v>29</v>
      </c>
      <c r="C283" s="94"/>
      <c r="D283" s="51" t="s">
        <v>40</v>
      </c>
      <c r="E283" s="52">
        <v>1</v>
      </c>
      <c r="F283" s="53" t="s">
        <v>9</v>
      </c>
      <c r="G283" s="50">
        <f>C283*E283</f>
        <v>0</v>
      </c>
      <c r="H283" s="51" t="s">
        <v>40</v>
      </c>
      <c r="I283" s="54"/>
      <c r="J283"/>
      <c r="K283"/>
      <c r="L283"/>
      <c r="M283"/>
      <c r="N283"/>
    </row>
    <row r="284" spans="2:9" ht="12.75">
      <c r="B284" s="92" t="s">
        <v>30</v>
      </c>
      <c r="C284" s="30"/>
      <c r="D284" s="31"/>
      <c r="E284" s="32">
        <v>1</v>
      </c>
      <c r="F284" s="33" t="s">
        <v>9</v>
      </c>
      <c r="G284" s="30"/>
      <c r="H284" s="33"/>
      <c r="I284" s="63"/>
    </row>
    <row r="285" spans="2:9" ht="13.5" thickBot="1">
      <c r="B285" s="37" t="s">
        <v>38</v>
      </c>
      <c r="C285" s="38"/>
      <c r="D285" s="39"/>
      <c r="E285" s="40">
        <v>1</v>
      </c>
      <c r="F285" s="41" t="s">
        <v>35</v>
      </c>
      <c r="G285" s="38"/>
      <c r="H285" s="41"/>
      <c r="I285" s="42"/>
    </row>
    <row r="286" spans="2:9" ht="12.75">
      <c r="B286" s="43" t="s">
        <v>32</v>
      </c>
      <c r="C286" s="44"/>
      <c r="D286" s="45"/>
      <c r="E286" s="46">
        <v>1</v>
      </c>
      <c r="F286" s="47" t="s">
        <v>9</v>
      </c>
      <c r="G286" s="44"/>
      <c r="H286" s="47"/>
      <c r="I286" s="48"/>
    </row>
    <row r="287" spans="2:9" ht="12.75">
      <c r="B287" s="129" t="s">
        <v>31</v>
      </c>
      <c r="C287" s="130"/>
      <c r="D287" s="131"/>
      <c r="E287" s="24">
        <v>1</v>
      </c>
      <c r="F287" s="132" t="s">
        <v>35</v>
      </c>
      <c r="G287" s="130"/>
      <c r="H287" s="132"/>
      <c r="I287" s="133"/>
    </row>
    <row r="288" spans="2:9" ht="13.5" thickBot="1">
      <c r="B288" s="153" t="s">
        <v>70</v>
      </c>
      <c r="C288" s="134"/>
      <c r="D288" s="154"/>
      <c r="E288" s="155">
        <v>1</v>
      </c>
      <c r="F288" s="156" t="s">
        <v>69</v>
      </c>
      <c r="G288" s="134"/>
      <c r="H288" s="156"/>
      <c r="I288" s="157"/>
    </row>
    <row r="289" spans="2:14" s="3" customFormat="1" ht="4.5" customHeight="1" thickBot="1">
      <c r="B289" s="25"/>
      <c r="C289" s="26"/>
      <c r="D289" s="27"/>
      <c r="E289" s="28"/>
      <c r="F289" s="29"/>
      <c r="G289" s="26"/>
      <c r="H289" s="29"/>
      <c r="I289" s="29"/>
      <c r="J289"/>
      <c r="K289"/>
      <c r="L289"/>
      <c r="M289"/>
      <c r="N289"/>
    </row>
    <row r="290" spans="1:10" ht="13.5" thickBot="1">
      <c r="A290" s="3"/>
      <c r="B290" s="138" t="s">
        <v>89</v>
      </c>
      <c r="C290" s="171"/>
      <c r="D290" s="140"/>
      <c r="E290" s="141"/>
      <c r="F290" s="142"/>
      <c r="G290" s="139">
        <f>SUM(G291:G294)</f>
        <v>0</v>
      </c>
      <c r="H290" s="140"/>
      <c r="I290" s="143"/>
      <c r="J290" s="121"/>
    </row>
    <row r="291" spans="1:10" ht="12.75">
      <c r="A291" s="3"/>
      <c r="B291" s="62" t="s">
        <v>76</v>
      </c>
      <c r="C291" s="170"/>
      <c r="D291" s="144" t="s">
        <v>40</v>
      </c>
      <c r="E291" s="32">
        <v>1</v>
      </c>
      <c r="F291" s="145" t="s">
        <v>9</v>
      </c>
      <c r="G291" s="146">
        <f>C291*E291</f>
        <v>0</v>
      </c>
      <c r="H291" s="145" t="s">
        <v>40</v>
      </c>
      <c r="I291" s="147"/>
      <c r="J291" s="121"/>
    </row>
    <row r="292" spans="1:10" ht="12.75">
      <c r="A292" s="3"/>
      <c r="B292" s="57" t="s">
        <v>77</v>
      </c>
      <c r="C292" s="159"/>
      <c r="D292" s="135" t="s">
        <v>40</v>
      </c>
      <c r="E292" s="23">
        <v>1</v>
      </c>
      <c r="F292" s="126" t="s">
        <v>9</v>
      </c>
      <c r="G292" s="136">
        <f>C292*E292</f>
        <v>0</v>
      </c>
      <c r="H292" s="126" t="s">
        <v>40</v>
      </c>
      <c r="I292" s="137"/>
      <c r="J292" s="121"/>
    </row>
    <row r="293" spans="1:10" ht="12.75">
      <c r="A293" s="3"/>
      <c r="B293" s="57" t="s">
        <v>90</v>
      </c>
      <c r="C293" s="159"/>
      <c r="D293" s="135" t="s">
        <v>40</v>
      </c>
      <c r="E293" s="23">
        <v>1</v>
      </c>
      <c r="F293" s="126" t="s">
        <v>9</v>
      </c>
      <c r="G293" s="136">
        <f>C293*E293</f>
        <v>0</v>
      </c>
      <c r="H293" s="126" t="s">
        <v>40</v>
      </c>
      <c r="I293" s="137"/>
      <c r="J293" s="121"/>
    </row>
    <row r="294" spans="1:10" ht="13.5" thickBot="1">
      <c r="A294" s="3"/>
      <c r="B294" s="148" t="s">
        <v>70</v>
      </c>
      <c r="C294" s="160"/>
      <c r="D294" s="149" t="s">
        <v>40</v>
      </c>
      <c r="E294" s="150">
        <v>1</v>
      </c>
      <c r="F294" s="151" t="s">
        <v>69</v>
      </c>
      <c r="G294" s="169">
        <f>C294*E294</f>
        <v>0</v>
      </c>
      <c r="H294" s="151" t="s">
        <v>40</v>
      </c>
      <c r="I294" s="152"/>
      <c r="J294" s="121"/>
    </row>
    <row r="295" spans="2:14" s="3" customFormat="1" ht="4.5" customHeight="1" thickBot="1">
      <c r="B295" s="25"/>
      <c r="C295" s="26"/>
      <c r="D295" s="27"/>
      <c r="E295" s="28"/>
      <c r="F295" s="29"/>
      <c r="G295" s="59"/>
      <c r="H295" s="29"/>
      <c r="I295" s="29"/>
      <c r="J295"/>
      <c r="K295"/>
      <c r="L295"/>
      <c r="M295"/>
      <c r="N295"/>
    </row>
    <row r="296" spans="2:10" ht="13.5" thickBot="1">
      <c r="B296" s="49" t="s">
        <v>72</v>
      </c>
      <c r="C296" s="50"/>
      <c r="D296" s="51"/>
      <c r="E296" s="52"/>
      <c r="F296" s="53"/>
      <c r="G296" s="50">
        <f>SUM(G297:G298)</f>
        <v>8800</v>
      </c>
      <c r="H296" s="51"/>
      <c r="I296" s="54"/>
      <c r="J296" s="121"/>
    </row>
    <row r="297" spans="1:10" ht="25.5">
      <c r="A297" s="3"/>
      <c r="B297" s="62" t="s">
        <v>51</v>
      </c>
      <c r="C297" s="30">
        <v>4500</v>
      </c>
      <c r="D297" s="31" t="s">
        <v>40</v>
      </c>
      <c r="E297" s="32">
        <v>1</v>
      </c>
      <c r="F297" s="33" t="s">
        <v>9</v>
      </c>
      <c r="G297" s="30">
        <f>C297*E297</f>
        <v>4500</v>
      </c>
      <c r="H297" s="33" t="s">
        <v>40</v>
      </c>
      <c r="I297" s="63"/>
      <c r="J297" s="123"/>
    </row>
    <row r="298" spans="1:10" ht="26.25" thickBot="1">
      <c r="A298" s="3"/>
      <c r="B298" s="64" t="s">
        <v>52</v>
      </c>
      <c r="C298" s="38">
        <v>4300</v>
      </c>
      <c r="D298" s="39" t="s">
        <v>40</v>
      </c>
      <c r="E298" s="40">
        <v>1</v>
      </c>
      <c r="F298" s="41" t="s">
        <v>9</v>
      </c>
      <c r="G298" s="134">
        <f>C298*E298</f>
        <v>4300</v>
      </c>
      <c r="H298" s="41" t="s">
        <v>40</v>
      </c>
      <c r="I298" s="42"/>
      <c r="J298" s="121"/>
    </row>
    <row r="299" spans="2:14" s="3" customFormat="1" ht="4.5" customHeight="1" thickBot="1">
      <c r="B299" s="58"/>
      <c r="C299" s="59"/>
      <c r="D299" s="60"/>
      <c r="E299" s="61"/>
      <c r="F299" s="122"/>
      <c r="G299" s="59"/>
      <c r="H299" s="122"/>
      <c r="I299" s="122"/>
      <c r="J299"/>
      <c r="K299"/>
      <c r="L299"/>
      <c r="M299"/>
      <c r="N299"/>
    </row>
    <row r="300" spans="1:10" ht="23.25" thickBot="1">
      <c r="A300" s="121"/>
      <c r="B300" s="95" t="s">
        <v>66</v>
      </c>
      <c r="C300" s="96"/>
      <c r="D300" s="96"/>
      <c r="E300" s="218">
        <f>SUM(G290,G296,G283,G276,G268,G259)</f>
        <v>8800</v>
      </c>
      <c r="F300" s="218"/>
      <c r="G300" s="218"/>
      <c r="H300" s="96" t="s">
        <v>40</v>
      </c>
      <c r="I300" s="97"/>
      <c r="J300" s="121"/>
    </row>
    <row r="301" spans="1:10" ht="13.5" thickBot="1">
      <c r="A301" s="100"/>
      <c r="B301" s="105"/>
      <c r="C301" s="101"/>
      <c r="D301" s="102"/>
      <c r="E301" s="103"/>
      <c r="F301" s="104"/>
      <c r="G301" s="101"/>
      <c r="H301" s="104"/>
      <c r="I301" s="104"/>
      <c r="J301" s="4"/>
    </row>
    <row r="302" spans="1:14" ht="21" hidden="1" thickBot="1">
      <c r="A302" s="93" t="s">
        <v>97</v>
      </c>
      <c r="C302" s="26"/>
      <c r="D302" s="27"/>
      <c r="E302" s="28"/>
      <c r="F302" s="29"/>
      <c r="G302" s="26"/>
      <c r="H302" s="29"/>
      <c r="I302" s="29"/>
      <c r="K302" s="3"/>
      <c r="L302" s="3"/>
      <c r="M302" s="3"/>
      <c r="N302" s="3"/>
    </row>
    <row r="303" spans="2:14" s="3" customFormat="1" ht="13.5" hidden="1" thickBot="1">
      <c r="B303" s="49" t="s">
        <v>17</v>
      </c>
      <c r="C303" s="94"/>
      <c r="D303" s="51" t="s">
        <v>40</v>
      </c>
      <c r="E303" s="52">
        <v>1</v>
      </c>
      <c r="F303" s="53" t="s">
        <v>9</v>
      </c>
      <c r="G303" s="50">
        <f>C303*E303</f>
        <v>0</v>
      </c>
      <c r="H303" s="51" t="s">
        <v>40</v>
      </c>
      <c r="I303" s="54"/>
      <c r="K303"/>
      <c r="L303"/>
      <c r="M303"/>
      <c r="N303"/>
    </row>
    <row r="304" spans="2:9" ht="12.75" hidden="1">
      <c r="B304" s="36" t="s">
        <v>18</v>
      </c>
      <c r="C304" s="20"/>
      <c r="D304" s="125"/>
      <c r="E304" s="23">
        <v>1</v>
      </c>
      <c r="F304" s="124" t="s">
        <v>9</v>
      </c>
      <c r="G304" s="20"/>
      <c r="H304" s="124"/>
      <c r="I304" s="35"/>
    </row>
    <row r="305" spans="2:9" ht="12.75" hidden="1">
      <c r="B305" s="36" t="s">
        <v>19</v>
      </c>
      <c r="C305" s="20"/>
      <c r="D305" s="125"/>
      <c r="E305" s="23">
        <v>1</v>
      </c>
      <c r="F305" s="124" t="s">
        <v>35</v>
      </c>
      <c r="G305" s="20"/>
      <c r="H305" s="124"/>
      <c r="I305" s="35"/>
    </row>
    <row r="306" spans="2:9" ht="12.75" hidden="1">
      <c r="B306" s="36" t="s">
        <v>33</v>
      </c>
      <c r="C306" s="20"/>
      <c r="D306" s="125"/>
      <c r="E306" s="23">
        <v>2</v>
      </c>
      <c r="F306" s="124" t="s">
        <v>9</v>
      </c>
      <c r="G306" s="20"/>
      <c r="H306" s="124"/>
      <c r="I306" s="35"/>
    </row>
    <row r="307" spans="2:9" ht="12.75" hidden="1">
      <c r="B307" s="36" t="s">
        <v>20</v>
      </c>
      <c r="C307" s="20"/>
      <c r="D307" s="125"/>
      <c r="E307" s="23">
        <v>6</v>
      </c>
      <c r="F307" s="124" t="s">
        <v>9</v>
      </c>
      <c r="G307" s="20"/>
      <c r="H307" s="124"/>
      <c r="I307" s="35"/>
    </row>
    <row r="308" spans="2:9" ht="12.75" hidden="1">
      <c r="B308" s="34" t="s">
        <v>21</v>
      </c>
      <c r="C308" s="20"/>
      <c r="D308" s="125"/>
      <c r="E308" s="23">
        <v>1</v>
      </c>
      <c r="F308" s="124" t="s">
        <v>34</v>
      </c>
      <c r="G308" s="20"/>
      <c r="H308" s="124"/>
      <c r="I308" s="35"/>
    </row>
    <row r="309" spans="2:14" ht="12.75" hidden="1">
      <c r="B309" s="129" t="s">
        <v>25</v>
      </c>
      <c r="C309" s="130"/>
      <c r="D309" s="131"/>
      <c r="E309" s="24">
        <v>2</v>
      </c>
      <c r="F309" s="132" t="s">
        <v>9</v>
      </c>
      <c r="G309" s="130"/>
      <c r="H309" s="132"/>
      <c r="I309" s="133"/>
      <c r="K309" s="3"/>
      <c r="L309" s="3"/>
      <c r="M309" s="3"/>
      <c r="N309" s="3"/>
    </row>
    <row r="310" spans="2:14" ht="13.5" hidden="1" thickBot="1">
      <c r="B310" s="153" t="s">
        <v>70</v>
      </c>
      <c r="C310" s="134"/>
      <c r="D310" s="154"/>
      <c r="E310" s="155">
        <v>1</v>
      </c>
      <c r="F310" s="156" t="s">
        <v>69</v>
      </c>
      <c r="G310" s="134"/>
      <c r="H310" s="156"/>
      <c r="I310" s="157"/>
      <c r="K310" s="3"/>
      <c r="L310" s="3"/>
      <c r="M310" s="3"/>
      <c r="N310" s="3"/>
    </row>
    <row r="311" spans="2:14" s="3" customFormat="1" ht="4.5" customHeight="1" hidden="1" thickBot="1">
      <c r="B311" s="25"/>
      <c r="C311" s="26"/>
      <c r="D311" s="27"/>
      <c r="E311" s="28"/>
      <c r="F311" s="29"/>
      <c r="G311" s="26"/>
      <c r="H311" s="29"/>
      <c r="I311" s="29"/>
      <c r="J311"/>
      <c r="K311"/>
      <c r="L311"/>
      <c r="M311"/>
      <c r="N311"/>
    </row>
    <row r="312" spans="2:9" ht="13.5" hidden="1" thickBot="1">
      <c r="B312" s="49" t="s">
        <v>22</v>
      </c>
      <c r="C312" s="94"/>
      <c r="D312" s="51" t="s">
        <v>40</v>
      </c>
      <c r="E312" s="52">
        <v>1</v>
      </c>
      <c r="F312" s="53" t="s">
        <v>9</v>
      </c>
      <c r="G312" s="50">
        <f>C312*E312</f>
        <v>0</v>
      </c>
      <c r="H312" s="51" t="s">
        <v>40</v>
      </c>
      <c r="I312" s="54"/>
    </row>
    <row r="313" spans="2:9" ht="12.75" hidden="1">
      <c r="B313" s="43" t="s">
        <v>23</v>
      </c>
      <c r="C313" s="44"/>
      <c r="D313" s="45"/>
      <c r="E313" s="46">
        <v>1</v>
      </c>
      <c r="F313" s="47" t="s">
        <v>9</v>
      </c>
      <c r="G313" s="44"/>
      <c r="H313" s="47"/>
      <c r="I313" s="48"/>
    </row>
    <row r="314" spans="2:9" ht="12.75" hidden="1">
      <c r="B314" s="36" t="s">
        <v>19</v>
      </c>
      <c r="C314" s="20"/>
      <c r="D314" s="125"/>
      <c r="E314" s="23">
        <v>1</v>
      </c>
      <c r="F314" s="124" t="s">
        <v>35</v>
      </c>
      <c r="G314" s="20"/>
      <c r="H314" s="124"/>
      <c r="I314" s="35"/>
    </row>
    <row r="315" spans="2:9" ht="12.75" hidden="1">
      <c r="B315" s="36" t="s">
        <v>24</v>
      </c>
      <c r="C315" s="20"/>
      <c r="D315" s="125"/>
      <c r="E315" s="23">
        <v>2</v>
      </c>
      <c r="F315" s="124" t="s">
        <v>9</v>
      </c>
      <c r="G315" s="20"/>
      <c r="H315" s="124"/>
      <c r="I315" s="35"/>
    </row>
    <row r="316" spans="2:14" ht="12.75" hidden="1">
      <c r="B316" s="34" t="s">
        <v>36</v>
      </c>
      <c r="C316" s="20"/>
      <c r="D316" s="125"/>
      <c r="E316" s="23">
        <v>2</v>
      </c>
      <c r="F316" s="124" t="s">
        <v>35</v>
      </c>
      <c r="G316" s="20"/>
      <c r="H316" s="124"/>
      <c r="I316" s="35"/>
      <c r="J316" s="3"/>
      <c r="K316" s="3"/>
      <c r="L316" s="3"/>
      <c r="M316" s="3"/>
      <c r="N316" s="3"/>
    </row>
    <row r="317" spans="2:14" s="3" customFormat="1" ht="12.75" hidden="1">
      <c r="B317" s="129" t="s">
        <v>28</v>
      </c>
      <c r="C317" s="130"/>
      <c r="D317" s="131"/>
      <c r="E317" s="24">
        <v>2</v>
      </c>
      <c r="F317" s="132" t="s">
        <v>9</v>
      </c>
      <c r="G317" s="130"/>
      <c r="H317" s="132"/>
      <c r="I317" s="133"/>
      <c r="J317"/>
      <c r="K317"/>
      <c r="L317"/>
      <c r="M317"/>
      <c r="N317"/>
    </row>
    <row r="318" spans="2:9" ht="13.5" hidden="1" thickBot="1">
      <c r="B318" s="153" t="s">
        <v>70</v>
      </c>
      <c r="C318" s="134"/>
      <c r="D318" s="154"/>
      <c r="E318" s="155">
        <v>1</v>
      </c>
      <c r="F318" s="156" t="s">
        <v>69</v>
      </c>
      <c r="G318" s="134"/>
      <c r="H318" s="156"/>
      <c r="I318" s="157"/>
    </row>
    <row r="319" spans="2:14" s="3" customFormat="1" ht="4.5" customHeight="1" hidden="1" thickBot="1">
      <c r="B319" s="25"/>
      <c r="C319" s="26"/>
      <c r="D319" s="27"/>
      <c r="E319" s="28"/>
      <c r="F319" s="29"/>
      <c r="G319" s="26"/>
      <c r="H319" s="29"/>
      <c r="I319" s="29"/>
      <c r="J319"/>
      <c r="K319"/>
      <c r="L319"/>
      <c r="M319"/>
      <c r="N319"/>
    </row>
    <row r="320" spans="2:9" ht="13.5" hidden="1" thickBot="1">
      <c r="B320" s="49" t="s">
        <v>26</v>
      </c>
      <c r="C320" s="94"/>
      <c r="D320" s="51" t="s">
        <v>40</v>
      </c>
      <c r="E320" s="52">
        <v>1</v>
      </c>
      <c r="F320" s="53" t="s">
        <v>9</v>
      </c>
      <c r="G320" s="50">
        <f>C320*E320</f>
        <v>0</v>
      </c>
      <c r="H320" s="51" t="s">
        <v>40</v>
      </c>
      <c r="I320" s="54"/>
    </row>
    <row r="321" spans="2:9" ht="12.75" hidden="1">
      <c r="B321" s="43" t="s">
        <v>27</v>
      </c>
      <c r="C321" s="44"/>
      <c r="D321" s="45"/>
      <c r="E321" s="46">
        <v>1</v>
      </c>
      <c r="F321" s="47" t="s">
        <v>9</v>
      </c>
      <c r="G321" s="44"/>
      <c r="H321" s="47"/>
      <c r="I321" s="48"/>
    </row>
    <row r="322" spans="2:14" ht="12.75" hidden="1">
      <c r="B322" s="36" t="s">
        <v>19</v>
      </c>
      <c r="C322" s="20"/>
      <c r="D322" s="125"/>
      <c r="E322" s="23">
        <v>1</v>
      </c>
      <c r="F322" s="124" t="s">
        <v>35</v>
      </c>
      <c r="G322" s="20"/>
      <c r="H322" s="124"/>
      <c r="I322" s="35"/>
      <c r="J322" s="3"/>
      <c r="K322" s="3"/>
      <c r="L322" s="3"/>
      <c r="M322" s="3"/>
      <c r="N322" s="3"/>
    </row>
    <row r="323" spans="2:14" s="3" customFormat="1" ht="12.75" hidden="1">
      <c r="B323" s="34" t="s">
        <v>37</v>
      </c>
      <c r="C323" s="20"/>
      <c r="D323" s="125"/>
      <c r="E323" s="23">
        <v>2</v>
      </c>
      <c r="F323" s="124" t="s">
        <v>35</v>
      </c>
      <c r="G323" s="20"/>
      <c r="H323" s="124"/>
      <c r="I323" s="35"/>
      <c r="J323"/>
      <c r="K323"/>
      <c r="L323"/>
      <c r="M323"/>
      <c r="N323"/>
    </row>
    <row r="324" spans="2:9" ht="12.75" hidden="1">
      <c r="B324" s="129" t="s">
        <v>28</v>
      </c>
      <c r="C324" s="130"/>
      <c r="D324" s="131"/>
      <c r="E324" s="24">
        <v>2</v>
      </c>
      <c r="F324" s="132" t="s">
        <v>9</v>
      </c>
      <c r="G324" s="130"/>
      <c r="H324" s="132"/>
      <c r="I324" s="133"/>
    </row>
    <row r="325" spans="2:9" ht="13.5" hidden="1" thickBot="1">
      <c r="B325" s="153" t="s">
        <v>70</v>
      </c>
      <c r="C325" s="134"/>
      <c r="D325" s="154"/>
      <c r="E325" s="155">
        <v>1</v>
      </c>
      <c r="F325" s="156" t="s">
        <v>69</v>
      </c>
      <c r="G325" s="134"/>
      <c r="H325" s="156"/>
      <c r="I325" s="157"/>
    </row>
    <row r="326" spans="2:14" s="3" customFormat="1" ht="4.5" customHeight="1" hidden="1" thickBot="1">
      <c r="B326" s="25"/>
      <c r="C326" s="26"/>
      <c r="D326" s="27"/>
      <c r="E326" s="28"/>
      <c r="F326" s="29"/>
      <c r="G326" s="26"/>
      <c r="H326" s="29"/>
      <c r="I326" s="29"/>
      <c r="J326"/>
      <c r="K326"/>
      <c r="L326"/>
      <c r="M326"/>
      <c r="N326"/>
    </row>
    <row r="327" spans="2:14" s="3" customFormat="1" ht="13.5" hidden="1" thickBot="1">
      <c r="B327" s="49" t="s">
        <v>29</v>
      </c>
      <c r="C327" s="94"/>
      <c r="D327" s="51" t="s">
        <v>40</v>
      </c>
      <c r="E327" s="52">
        <v>1</v>
      </c>
      <c r="F327" s="53" t="s">
        <v>9</v>
      </c>
      <c r="G327" s="50">
        <f>C327*E327</f>
        <v>0</v>
      </c>
      <c r="H327" s="51" t="s">
        <v>40</v>
      </c>
      <c r="I327" s="54"/>
      <c r="J327"/>
      <c r="K327"/>
      <c r="L327"/>
      <c r="M327"/>
      <c r="N327"/>
    </row>
    <row r="328" spans="2:9" ht="12.75" hidden="1">
      <c r="B328" s="92" t="s">
        <v>30</v>
      </c>
      <c r="C328" s="30"/>
      <c r="D328" s="31"/>
      <c r="E328" s="32">
        <v>1</v>
      </c>
      <c r="F328" s="33" t="s">
        <v>9</v>
      </c>
      <c r="G328" s="30"/>
      <c r="H328" s="33"/>
      <c r="I328" s="63"/>
    </row>
    <row r="329" spans="2:9" ht="13.5" hidden="1" thickBot="1">
      <c r="B329" s="37" t="s">
        <v>38</v>
      </c>
      <c r="C329" s="38"/>
      <c r="D329" s="39"/>
      <c r="E329" s="40">
        <v>1</v>
      </c>
      <c r="F329" s="41" t="s">
        <v>35</v>
      </c>
      <c r="G329" s="38"/>
      <c r="H329" s="41"/>
      <c r="I329" s="42"/>
    </row>
    <row r="330" spans="2:9" ht="12.75" hidden="1">
      <c r="B330" s="43" t="s">
        <v>32</v>
      </c>
      <c r="C330" s="44"/>
      <c r="D330" s="45"/>
      <c r="E330" s="46">
        <v>1</v>
      </c>
      <c r="F330" s="47" t="s">
        <v>9</v>
      </c>
      <c r="G330" s="44"/>
      <c r="H330" s="47"/>
      <c r="I330" s="48"/>
    </row>
    <row r="331" spans="2:9" ht="12.75" hidden="1">
      <c r="B331" s="129" t="s">
        <v>31</v>
      </c>
      <c r="C331" s="130"/>
      <c r="D331" s="131"/>
      <c r="E331" s="24">
        <v>1</v>
      </c>
      <c r="F331" s="132" t="s">
        <v>35</v>
      </c>
      <c r="G331" s="130"/>
      <c r="H331" s="132"/>
      <c r="I331" s="133"/>
    </row>
    <row r="332" spans="2:9" ht="13.5" hidden="1" thickBot="1">
      <c r="B332" s="153" t="s">
        <v>70</v>
      </c>
      <c r="C332" s="134"/>
      <c r="D332" s="154"/>
      <c r="E332" s="155">
        <v>1</v>
      </c>
      <c r="F332" s="156" t="s">
        <v>69</v>
      </c>
      <c r="G332" s="134"/>
      <c r="H332" s="156"/>
      <c r="I332" s="157"/>
    </row>
    <row r="333" spans="2:14" s="3" customFormat="1" ht="4.5" customHeight="1" hidden="1" thickBot="1">
      <c r="B333" s="25"/>
      <c r="C333" s="26"/>
      <c r="D333" s="27"/>
      <c r="E333" s="28"/>
      <c r="F333" s="29"/>
      <c r="G333" s="26"/>
      <c r="H333" s="29"/>
      <c r="I333" s="29"/>
      <c r="J333"/>
      <c r="K333"/>
      <c r="L333"/>
      <c r="M333"/>
      <c r="N333"/>
    </row>
    <row r="334" spans="1:10" ht="13.5" hidden="1" thickBot="1">
      <c r="A334" s="3"/>
      <c r="B334" s="138" t="s">
        <v>89</v>
      </c>
      <c r="C334" s="171"/>
      <c r="D334" s="140"/>
      <c r="E334" s="141"/>
      <c r="F334" s="142"/>
      <c r="G334" s="139">
        <f>SUM(G335:G338)</f>
        <v>0</v>
      </c>
      <c r="H334" s="140"/>
      <c r="I334" s="143"/>
      <c r="J334" s="121"/>
    </row>
    <row r="335" spans="1:10" ht="12.75" hidden="1">
      <c r="A335" s="3"/>
      <c r="B335" s="62" t="s">
        <v>76</v>
      </c>
      <c r="C335" s="170"/>
      <c r="D335" s="144" t="s">
        <v>40</v>
      </c>
      <c r="E335" s="32">
        <v>1</v>
      </c>
      <c r="F335" s="145" t="s">
        <v>9</v>
      </c>
      <c r="G335" s="146">
        <f>C335*E335</f>
        <v>0</v>
      </c>
      <c r="H335" s="145" t="s">
        <v>40</v>
      </c>
      <c r="I335" s="147"/>
      <c r="J335" s="121"/>
    </row>
    <row r="336" spans="1:10" ht="12.75" hidden="1">
      <c r="A336" s="3"/>
      <c r="B336" s="57" t="s">
        <v>91</v>
      </c>
      <c r="C336" s="159"/>
      <c r="D336" s="135" t="s">
        <v>40</v>
      </c>
      <c r="E336" s="23">
        <v>1</v>
      </c>
      <c r="F336" s="126" t="s">
        <v>9</v>
      </c>
      <c r="G336" s="136">
        <f>C336*E336</f>
        <v>0</v>
      </c>
      <c r="H336" s="126" t="s">
        <v>40</v>
      </c>
      <c r="I336" s="137"/>
      <c r="J336" s="121"/>
    </row>
    <row r="337" spans="1:10" ht="12.75" hidden="1">
      <c r="A337" s="3"/>
      <c r="B337" s="57" t="s">
        <v>90</v>
      </c>
      <c r="C337" s="159"/>
      <c r="D337" s="135" t="s">
        <v>40</v>
      </c>
      <c r="E337" s="23">
        <v>1</v>
      </c>
      <c r="F337" s="126" t="s">
        <v>9</v>
      </c>
      <c r="G337" s="136">
        <f>C337*E337</f>
        <v>0</v>
      </c>
      <c r="H337" s="126" t="s">
        <v>40</v>
      </c>
      <c r="I337" s="137"/>
      <c r="J337" s="121"/>
    </row>
    <row r="338" spans="1:10" ht="13.5" hidden="1" thickBot="1">
      <c r="A338" s="3"/>
      <c r="B338" s="148" t="s">
        <v>70</v>
      </c>
      <c r="C338" s="160"/>
      <c r="D338" s="149" t="s">
        <v>40</v>
      </c>
      <c r="E338" s="150">
        <v>1</v>
      </c>
      <c r="F338" s="151" t="s">
        <v>69</v>
      </c>
      <c r="G338" s="136">
        <f>C338*E338</f>
        <v>0</v>
      </c>
      <c r="H338" s="151" t="s">
        <v>40</v>
      </c>
      <c r="I338" s="152"/>
      <c r="J338" s="121"/>
    </row>
    <row r="339" spans="2:14" s="3" customFormat="1" ht="4.5" customHeight="1" hidden="1" thickBot="1">
      <c r="B339" s="25"/>
      <c r="C339" s="26"/>
      <c r="D339" s="27"/>
      <c r="E339" s="28"/>
      <c r="F339" s="29"/>
      <c r="G339" s="26"/>
      <c r="H339" s="29"/>
      <c r="I339" s="29"/>
      <c r="J339"/>
      <c r="K339"/>
      <c r="L339"/>
      <c r="M339"/>
      <c r="N339"/>
    </row>
    <row r="340" spans="2:10" ht="13.5" hidden="1" thickBot="1">
      <c r="B340" s="49" t="s">
        <v>72</v>
      </c>
      <c r="C340" s="50"/>
      <c r="D340" s="51"/>
      <c r="E340" s="52"/>
      <c r="F340" s="53"/>
      <c r="G340" s="50">
        <f>SUM(G341:G342)</f>
        <v>8800</v>
      </c>
      <c r="H340" s="51"/>
      <c r="I340" s="54"/>
      <c r="J340" s="121"/>
    </row>
    <row r="341" spans="1:10" ht="25.5" hidden="1">
      <c r="A341" s="3"/>
      <c r="B341" s="62" t="s">
        <v>51</v>
      </c>
      <c r="C341" s="30">
        <v>4500</v>
      </c>
      <c r="D341" s="31" t="s">
        <v>40</v>
      </c>
      <c r="E341" s="32">
        <v>1</v>
      </c>
      <c r="F341" s="33" t="s">
        <v>9</v>
      </c>
      <c r="G341" s="30">
        <f>C341*E341</f>
        <v>4500</v>
      </c>
      <c r="H341" s="33" t="s">
        <v>40</v>
      </c>
      <c r="I341" s="63"/>
      <c r="J341" s="123"/>
    </row>
    <row r="342" spans="1:10" ht="26.25" hidden="1" thickBot="1">
      <c r="A342" s="3"/>
      <c r="B342" s="64" t="s">
        <v>52</v>
      </c>
      <c r="C342" s="38">
        <v>4300</v>
      </c>
      <c r="D342" s="39" t="s">
        <v>40</v>
      </c>
      <c r="E342" s="40">
        <v>1</v>
      </c>
      <c r="F342" s="41" t="s">
        <v>9</v>
      </c>
      <c r="G342" s="134">
        <f>C342*E342</f>
        <v>4300</v>
      </c>
      <c r="H342" s="41" t="s">
        <v>40</v>
      </c>
      <c r="I342" s="42"/>
      <c r="J342" s="121"/>
    </row>
    <row r="343" spans="2:14" s="3" customFormat="1" ht="4.5" customHeight="1" hidden="1" thickBot="1">
      <c r="B343" s="58"/>
      <c r="C343" s="59"/>
      <c r="D343" s="60"/>
      <c r="E343" s="61"/>
      <c r="F343" s="122"/>
      <c r="G343" s="59"/>
      <c r="H343" s="122"/>
      <c r="I343" s="122"/>
      <c r="J343"/>
      <c r="K343"/>
      <c r="L343"/>
      <c r="M343"/>
      <c r="N343"/>
    </row>
    <row r="344" spans="1:10" ht="23.25" hidden="1" thickBot="1">
      <c r="A344" s="121"/>
      <c r="B344" s="95" t="s">
        <v>66</v>
      </c>
      <c r="C344" s="96"/>
      <c r="D344" s="96"/>
      <c r="E344" s="218">
        <f>SUM(G334,G340,G327,G320,G312,G303)</f>
        <v>8800</v>
      </c>
      <c r="F344" s="219"/>
      <c r="G344" s="219"/>
      <c r="H344" s="96" t="s">
        <v>40</v>
      </c>
      <c r="I344" s="97"/>
      <c r="J344" s="121"/>
    </row>
    <row r="345" spans="1:10" ht="13.5" hidden="1" thickBot="1">
      <c r="A345" s="100"/>
      <c r="B345" s="105"/>
      <c r="C345" s="101"/>
      <c r="D345" s="102"/>
      <c r="E345" s="103"/>
      <c r="F345" s="104"/>
      <c r="G345" s="101"/>
      <c r="H345" s="104"/>
      <c r="I345" s="104"/>
      <c r="J345" s="121"/>
    </row>
  </sheetData>
  <sheetProtection password="C68C" sheet="1" objects="1" scenarios="1"/>
  <mergeCells count="9">
    <mergeCell ref="A13:I14"/>
    <mergeCell ref="E344:G344"/>
    <mergeCell ref="E256:G256"/>
    <mergeCell ref="D17:E17"/>
    <mergeCell ref="E124:G124"/>
    <mergeCell ref="E168:G168"/>
    <mergeCell ref="E212:G212"/>
    <mergeCell ref="E80:G80"/>
    <mergeCell ref="E300:G300"/>
  </mergeCells>
  <hyperlinks>
    <hyperlink ref="C3" r:id="rId1" display="mailto:pavel.vostry@pvr.cz"/>
    <hyperlink ref="C4" r:id="rId2" display="http://www.pvr.cz/"/>
  </hyperlinks>
  <printOptions/>
  <pageMargins left="0.1968503937007874" right="0.1968503937007874" top="0.3937007874015748" bottom="0.3937007874015748" header="0.31496062992125984" footer="0.31496062992125984"/>
  <pageSetup horizontalDpi="300" verticalDpi="300" orientation="portrait" paperSize="9" scale="78" r:id="rId4"/>
  <headerFooter alignWithMargins="0">
    <oddFooter>&amp;L&amp;"Times New Roman CE,Obyčejné"&amp;9FQ 7.2.1/2cesta:&amp;C&amp;N z &amp;P&amp;R&amp;"Times New Roman CE,Obyčejné"&amp;9číslo revize FQ: 2platnost od 1.1.2008</oddFooter>
  </headerFooter>
  <rowBreaks count="7" manualBreakCount="7">
    <brk id="37" max="16383" man="1"/>
    <brk id="81" max="16383" man="1"/>
    <brk id="125" max="16383" man="1"/>
    <brk id="169" max="16383" man="1"/>
    <brk id="213" max="16383" man="1"/>
    <brk id="257" max="16383" man="1"/>
    <brk id="30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</dc:creator>
  <cp:keywords/>
  <dc:description/>
  <cp:lastModifiedBy>Hraba Jan Ing.</cp:lastModifiedBy>
  <cp:lastPrinted>2018-03-02T14:44:52Z</cp:lastPrinted>
  <dcterms:created xsi:type="dcterms:W3CDTF">2006-01-23T19:28:01Z</dcterms:created>
  <dcterms:modified xsi:type="dcterms:W3CDTF">2018-03-21T13:27:20Z</dcterms:modified>
  <cp:category/>
  <cp:version/>
  <cp:contentType/>
  <cp:contentStatus/>
</cp:coreProperties>
</file>