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180210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'180210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'180210 01 Pol'!$A$1:$W$95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" i="12" l="1"/>
  <c r="I8" i="12" s="1"/>
  <c r="K9" i="12"/>
  <c r="M9" i="12"/>
  <c r="O9" i="12"/>
  <c r="Q9" i="12"/>
  <c r="Q8" i="12" s="1"/>
  <c r="V9" i="12"/>
  <c r="I13" i="12"/>
  <c r="K13" i="12"/>
  <c r="K8" i="12" s="1"/>
  <c r="O13" i="12"/>
  <c r="O8" i="12" s="1"/>
  <c r="Q13" i="12"/>
  <c r="V13" i="12"/>
  <c r="V8" i="12" s="1"/>
  <c r="I14" i="12"/>
  <c r="K14" i="12"/>
  <c r="M14" i="12"/>
  <c r="O14" i="12"/>
  <c r="Q14" i="12"/>
  <c r="V14" i="12"/>
  <c r="M15" i="12"/>
  <c r="I15" i="12"/>
  <c r="K15" i="12"/>
  <c r="O15" i="12"/>
  <c r="Q15" i="12"/>
  <c r="V15" i="12"/>
  <c r="I17" i="12"/>
  <c r="K17" i="12"/>
  <c r="K16" i="12" s="1"/>
  <c r="O17" i="12"/>
  <c r="O16" i="12" s="1"/>
  <c r="Q17" i="12"/>
  <c r="V17" i="12"/>
  <c r="V16" i="12" s="1"/>
  <c r="I19" i="12"/>
  <c r="I16" i="12" s="1"/>
  <c r="K19" i="12"/>
  <c r="M19" i="12"/>
  <c r="O19" i="12"/>
  <c r="Q19" i="12"/>
  <c r="Q16" i="12" s="1"/>
  <c r="V19" i="12"/>
  <c r="M20" i="12"/>
  <c r="I20" i="12"/>
  <c r="K20" i="12"/>
  <c r="O20" i="12"/>
  <c r="Q20" i="12"/>
  <c r="V20" i="12"/>
  <c r="I21" i="12"/>
  <c r="K21" i="12"/>
  <c r="M21" i="12"/>
  <c r="O21" i="12"/>
  <c r="Q21" i="12"/>
  <c r="V21" i="12"/>
  <c r="M22" i="12"/>
  <c r="I22" i="12"/>
  <c r="K22" i="12"/>
  <c r="O22" i="12"/>
  <c r="Q22" i="12"/>
  <c r="V22" i="12"/>
  <c r="I24" i="12"/>
  <c r="K24" i="12"/>
  <c r="K23" i="12" s="1"/>
  <c r="O24" i="12"/>
  <c r="O23" i="12" s="1"/>
  <c r="Q24" i="12"/>
  <c r="V24" i="12"/>
  <c r="V23" i="12" s="1"/>
  <c r="I27" i="12"/>
  <c r="I23" i="12" s="1"/>
  <c r="K27" i="12"/>
  <c r="M27" i="12"/>
  <c r="O27" i="12"/>
  <c r="Q27" i="12"/>
  <c r="Q23" i="12" s="1"/>
  <c r="V27" i="12"/>
  <c r="M29" i="12"/>
  <c r="I29" i="12"/>
  <c r="K29" i="12"/>
  <c r="O29" i="12"/>
  <c r="Q29" i="12"/>
  <c r="V29" i="12"/>
  <c r="I32" i="12"/>
  <c r="K32" i="12"/>
  <c r="K31" i="12" s="1"/>
  <c r="O32" i="12"/>
  <c r="O31" i="12" s="1"/>
  <c r="Q32" i="12"/>
  <c r="V32" i="12"/>
  <c r="V31" i="12" s="1"/>
  <c r="I35" i="12"/>
  <c r="I31" i="12" s="1"/>
  <c r="K35" i="12"/>
  <c r="M35" i="12"/>
  <c r="O35" i="12"/>
  <c r="Q35" i="12"/>
  <c r="Q31" i="12" s="1"/>
  <c r="V35" i="12"/>
  <c r="M36" i="12"/>
  <c r="I36" i="12"/>
  <c r="K36" i="12"/>
  <c r="O36" i="12"/>
  <c r="Q36" i="12"/>
  <c r="V36" i="12"/>
  <c r="I37" i="12"/>
  <c r="K37" i="12"/>
  <c r="M37" i="12"/>
  <c r="O37" i="12"/>
  <c r="Q37" i="12"/>
  <c r="V37" i="12"/>
  <c r="M38" i="12"/>
  <c r="I38" i="12"/>
  <c r="K38" i="12"/>
  <c r="O38" i="12"/>
  <c r="Q38" i="12"/>
  <c r="V38" i="12"/>
  <c r="I39" i="12"/>
  <c r="K39" i="12"/>
  <c r="M39" i="12"/>
  <c r="O39" i="12"/>
  <c r="Q39" i="12"/>
  <c r="V39" i="12"/>
  <c r="M42" i="12"/>
  <c r="I42" i="12"/>
  <c r="K42" i="12"/>
  <c r="O42" i="12"/>
  <c r="Q42" i="12"/>
  <c r="V42" i="12"/>
  <c r="I43" i="12"/>
  <c r="K43" i="12"/>
  <c r="M43" i="12"/>
  <c r="O43" i="12"/>
  <c r="Q43" i="12"/>
  <c r="V43" i="12"/>
  <c r="M44" i="12"/>
  <c r="I44" i="12"/>
  <c r="K44" i="12"/>
  <c r="O44" i="12"/>
  <c r="Q44" i="12"/>
  <c r="V44" i="12"/>
  <c r="I45" i="12"/>
  <c r="Q45" i="12"/>
  <c r="I46" i="12"/>
  <c r="K46" i="12"/>
  <c r="K45" i="12" s="1"/>
  <c r="O46" i="12"/>
  <c r="O45" i="12" s="1"/>
  <c r="Q46" i="12"/>
  <c r="V46" i="12"/>
  <c r="V45" i="12" s="1"/>
  <c r="I50" i="12"/>
  <c r="K50" i="12"/>
  <c r="K49" i="12" s="1"/>
  <c r="O50" i="12"/>
  <c r="O49" i="12" s="1"/>
  <c r="Q50" i="12"/>
  <c r="V50" i="12"/>
  <c r="V49" i="12" s="1"/>
  <c r="I51" i="12"/>
  <c r="I49" i="12" s="1"/>
  <c r="K51" i="12"/>
  <c r="M51" i="12"/>
  <c r="O51" i="12"/>
  <c r="Q51" i="12"/>
  <c r="Q49" i="12" s="1"/>
  <c r="V51" i="12"/>
  <c r="I54" i="12"/>
  <c r="I53" i="12" s="1"/>
  <c r="K54" i="12"/>
  <c r="M54" i="12"/>
  <c r="O54" i="12"/>
  <c r="Q54" i="12"/>
  <c r="Q53" i="12" s="1"/>
  <c r="V54" i="12"/>
  <c r="I55" i="12"/>
  <c r="K55" i="12"/>
  <c r="K53" i="12" s="1"/>
  <c r="O55" i="12"/>
  <c r="O53" i="12" s="1"/>
  <c r="Q55" i="12"/>
  <c r="V55" i="12"/>
  <c r="V53" i="12" s="1"/>
  <c r="I57" i="12"/>
  <c r="K57" i="12"/>
  <c r="M57" i="12"/>
  <c r="O57" i="12"/>
  <c r="Q57" i="12"/>
  <c r="V57" i="12"/>
  <c r="M59" i="12"/>
  <c r="I59" i="12"/>
  <c r="K59" i="12"/>
  <c r="O59" i="12"/>
  <c r="Q59" i="12"/>
  <c r="V59" i="12"/>
  <c r="I62" i="12"/>
  <c r="K62" i="12"/>
  <c r="M62" i="12"/>
  <c r="O62" i="12"/>
  <c r="Q62" i="12"/>
  <c r="V62" i="12"/>
  <c r="I64" i="12"/>
  <c r="I63" i="12" s="1"/>
  <c r="K64" i="12"/>
  <c r="M64" i="12"/>
  <c r="O64" i="12"/>
  <c r="Q64" i="12"/>
  <c r="Q63" i="12" s="1"/>
  <c r="V64" i="12"/>
  <c r="I65" i="12"/>
  <c r="K65" i="12"/>
  <c r="K63" i="12" s="1"/>
  <c r="O65" i="12"/>
  <c r="O63" i="12" s="1"/>
  <c r="Q65" i="12"/>
  <c r="V65" i="12"/>
  <c r="V63" i="12" s="1"/>
  <c r="I66" i="12"/>
  <c r="K66" i="12"/>
  <c r="M66" i="12"/>
  <c r="O66" i="12"/>
  <c r="Q66" i="12"/>
  <c r="V66" i="12"/>
  <c r="K67" i="12"/>
  <c r="O67" i="12"/>
  <c r="V67" i="12"/>
  <c r="I68" i="12"/>
  <c r="I67" i="12" s="1"/>
  <c r="K68" i="12"/>
  <c r="M68" i="12"/>
  <c r="M67" i="12" s="1"/>
  <c r="O68" i="12"/>
  <c r="Q68" i="12"/>
  <c r="Q67" i="12" s="1"/>
  <c r="V68" i="12"/>
  <c r="I71" i="12"/>
  <c r="I70" i="12" s="1"/>
  <c r="K71" i="12"/>
  <c r="M71" i="12"/>
  <c r="O71" i="12"/>
  <c r="Q71" i="12"/>
  <c r="Q70" i="12" s="1"/>
  <c r="V71" i="12"/>
  <c r="I72" i="12"/>
  <c r="K72" i="12"/>
  <c r="K70" i="12" s="1"/>
  <c r="O72" i="12"/>
  <c r="O70" i="12" s="1"/>
  <c r="Q72" i="12"/>
  <c r="V72" i="12"/>
  <c r="V70" i="12" s="1"/>
  <c r="I73" i="12"/>
  <c r="K73" i="12"/>
  <c r="M73" i="12"/>
  <c r="O73" i="12"/>
  <c r="Q73" i="12"/>
  <c r="V73" i="12"/>
  <c r="M74" i="12"/>
  <c r="I74" i="12"/>
  <c r="K74" i="12"/>
  <c r="O74" i="12"/>
  <c r="Q74" i="12"/>
  <c r="V74" i="12"/>
  <c r="I75" i="12"/>
  <c r="K75" i="12"/>
  <c r="M75" i="12"/>
  <c r="O75" i="12"/>
  <c r="Q75" i="12"/>
  <c r="V75" i="12"/>
  <c r="M76" i="12"/>
  <c r="I76" i="12"/>
  <c r="K76" i="12"/>
  <c r="O76" i="12"/>
  <c r="Q76" i="12"/>
  <c r="V76" i="12"/>
  <c r="I78" i="12"/>
  <c r="K78" i="12"/>
  <c r="K77" i="12" s="1"/>
  <c r="O78" i="12"/>
  <c r="O77" i="12" s="1"/>
  <c r="Q78" i="12"/>
  <c r="V78" i="12"/>
  <c r="V77" i="12" s="1"/>
  <c r="I79" i="12"/>
  <c r="I77" i="12" s="1"/>
  <c r="K79" i="12"/>
  <c r="M79" i="12"/>
  <c r="O79" i="12"/>
  <c r="Q79" i="12"/>
  <c r="Q77" i="12" s="1"/>
  <c r="V79" i="12"/>
  <c r="M80" i="12"/>
  <c r="I80" i="12"/>
  <c r="K80" i="12"/>
  <c r="O80" i="12"/>
  <c r="Q80" i="12"/>
  <c r="V80" i="12"/>
  <c r="I81" i="12"/>
  <c r="K81" i="12"/>
  <c r="M81" i="12"/>
  <c r="O81" i="12"/>
  <c r="Q81" i="12"/>
  <c r="V81" i="12"/>
  <c r="M82" i="12"/>
  <c r="I82" i="12"/>
  <c r="K82" i="12"/>
  <c r="O82" i="12"/>
  <c r="Q82" i="12"/>
  <c r="V82" i="12"/>
  <c r="I83" i="12"/>
  <c r="K83" i="12"/>
  <c r="M83" i="12"/>
  <c r="O83" i="12"/>
  <c r="Q83" i="12"/>
  <c r="V83" i="12"/>
  <c r="AE85" i="12"/>
  <c r="F41" i="1" s="1"/>
  <c r="AF85" i="12"/>
  <c r="G41" i="1" s="1"/>
  <c r="H41" i="1" l="1"/>
  <c r="I41" i="1" s="1"/>
  <c r="F40" i="1"/>
  <c r="G40" i="1"/>
  <c r="H40" i="1" s="1"/>
  <c r="I40" i="1" s="1"/>
  <c r="F39" i="1"/>
  <c r="F42" i="1" s="1"/>
  <c r="G39" i="1"/>
  <c r="A23" i="1"/>
  <c r="A24" i="1" s="1"/>
  <c r="A27" i="1" s="1"/>
  <c r="A29" i="1" s="1"/>
  <c r="M63" i="12"/>
  <c r="M78" i="12"/>
  <c r="M77" i="12" s="1"/>
  <c r="M72" i="12"/>
  <c r="M70" i="12" s="1"/>
  <c r="M65" i="12"/>
  <c r="M55" i="12"/>
  <c r="M53" i="12" s="1"/>
  <c r="M50" i="12"/>
  <c r="M49" i="12" s="1"/>
  <c r="M46" i="12"/>
  <c r="M45" i="12" s="1"/>
  <c r="M32" i="12"/>
  <c r="M31" i="12" s="1"/>
  <c r="M24" i="12"/>
  <c r="M23" i="12" s="1"/>
  <c r="M17" i="12"/>
  <c r="M16" i="12" s="1"/>
  <c r="M13" i="12"/>
  <c r="M8" i="12" s="1"/>
  <c r="G38" i="1"/>
  <c r="F38" i="1"/>
  <c r="E24" i="1"/>
  <c r="E26" i="1"/>
  <c r="H39" i="1" l="1"/>
  <c r="G42" i="1"/>
  <c r="A25" i="1" s="1"/>
  <c r="A26" i="1" s="1"/>
  <c r="H42" i="1" l="1"/>
  <c r="I39" i="1"/>
  <c r="I42" i="1" s="1"/>
  <c r="J41" i="1" l="1"/>
  <c r="J39" i="1"/>
  <c r="J42" i="1" s="1"/>
  <c r="J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<sst xmlns="http://schemas.openxmlformats.org/spreadsheetml/2006/main" count="507" uniqueCount="235">
  <si>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</si>
  <si>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</si>
  <si>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</si>
  <si>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</si>
  <si>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</si>
  <si>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</si>
  <si>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</si>
  <si>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</si>
  <si>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</si>
  <si>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</si>
  <si>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</si>
  <si>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</si>
  <si>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</si>
  <si>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</si>
  <si>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</si>
  <si>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</si>
  <si>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</si>
  <si>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</si>
  <si>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</si>
  <si>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</si>
  <si>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</si>
  <si>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</si>
  <si>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</si>
  <si>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</si>
  <si>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</si>
  <si>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</si>
  <si>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</si>
  <si>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</si>
  <si>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</si>
  <si>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</si>
  <si>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</si>
  <si>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</si>
  <si>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</si>
  <si>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</si>
  <si>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</si>
  <si>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</si>
  <si>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</si>
  <si>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</si>
  <si>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</si>
  <si>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</si>
  <si>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</si>
  <si>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</si>
  <si>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</si>
  <si>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</si>
  <si>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Rozpočet</t>
  </si>
  <si>
    <t>180210</t>
  </si>
  <si>
    <t>Oprava šachet</t>
  </si>
  <si>
    <t>Objekt:</t>
  </si>
  <si>
    <t>Rozpočet:</t>
  </si>
  <si>
    <t>150804</t>
  </si>
  <si>
    <t>Vazební věznice</t>
  </si>
  <si>
    <t>Stavba</t>
  </si>
  <si>
    <t>Celkem za stavbu</t>
  </si>
  <si>
    <t>Rekapitulace dílů</t>
  </si>
  <si>
    <t>Typ dílu</t>
  </si>
  <si>
    <t>1</t>
  </si>
  <si>
    <t>Zemní práce</t>
  </si>
  <si>
    <t>5</t>
  </si>
  <si>
    <t>Komunikace</t>
  </si>
  <si>
    <t>61</t>
  </si>
  <si>
    <t>Úpravy povrchů vnitřní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</si>
  <si>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</si>
  <si>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</si>
  <si>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</si>
  <si>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</si>
  <si>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</si>
  <si>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</si>
  <si>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</si>
  <si>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</si>
  <si>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</si>
  <si>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</si>
  <si>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</si>
  <si>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</si>
  <si>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</si>
  <si>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</si>
  <si>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</si>
  <si>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</si>
  <si>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</si>
  <si>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</si>
  <si>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</si>
  <si>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</si>
  <si>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</si>
  <si>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</si>
  <si>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</si>
  <si>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</si>
  <si>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</si>
  <si>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</si>
  <si>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</si>
  <si>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</si>
  <si>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</si>
  <si>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</si>
  <si>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</si>
  <si>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</si>
  <si>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</si>
  <si>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</si>
  <si>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</si>
  <si>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</si>
  <si>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</si>
  <si>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</si>
  <si>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</si>
  <si>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</si>
  <si>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</si>
  <si>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</si>
  <si>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</si>
  <si>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073879111R00</t>
  </si>
  <si>
    <t>Odstranění osazených stupadel</t>
  </si>
  <si>
    <t>kus</t>
  </si>
  <si>
    <t>RTS 18/ I</t>
  </si>
  <si>
    <t>POL1_</t>
  </si>
  <si>
    <t>4*13*2</t>
  </si>
  <si>
    <t>VV</t>
  </si>
  <si>
    <t>4*2</t>
  </si>
  <si>
    <t>6*2</t>
  </si>
  <si>
    <t>113151119R00</t>
  </si>
  <si>
    <t>Fréz.živič.krytu pl.do 500 m2,pruh do 75cm,tl.10cm</t>
  </si>
  <si>
    <t>m2</t>
  </si>
  <si>
    <t>POL1_1</t>
  </si>
  <si>
    <t>139601102R00</t>
  </si>
  <si>
    <t>Ruční výkop jam, rýh a šachet v hornině 3</t>
  </si>
  <si>
    <t>m3</t>
  </si>
  <si>
    <t>Indiv</t>
  </si>
  <si>
    <t>162301101R00</t>
  </si>
  <si>
    <t>Vodorovné přemístění výkopku z horniny 1 až 4, na vzdálenost přes 50  do 500 m</t>
  </si>
  <si>
    <t>564851113R00</t>
  </si>
  <si>
    <t>Podklad ze štěrkodrti s rozprostřením a zhutněním tloušťka po zhutnění 170 mm</t>
  </si>
  <si>
    <t>1,6*1,6</t>
  </si>
  <si>
    <t>567122114R00</t>
  </si>
  <si>
    <t>Podklad z kameniva zpevněného cementem KZC 1, tloušťka po zhutnění 150 mm</t>
  </si>
  <si>
    <t>573111112R00</t>
  </si>
  <si>
    <t>Postřik živičný infiltrační s posypem kamenivem v množství 1 kg/m2</t>
  </si>
  <si>
    <t>573211111R00</t>
  </si>
  <si>
    <t>Postřik živičný spojovací z asfaltu 0,5-0,7 kg/m2</t>
  </si>
  <si>
    <t>577141112R00</t>
  </si>
  <si>
    <t>Beton asfalt. ACO 11+,nebo ACO 16+,do 3 m, tl.5 cm</t>
  </si>
  <si>
    <t>617451312R00</t>
  </si>
  <si>
    <t>Spárování pláště šachty ze skruží dílcových</t>
  </si>
  <si>
    <t>1*pi*4*6</t>
  </si>
  <si>
    <t>1*pi*2*4</t>
  </si>
  <si>
    <t>618453011R00</t>
  </si>
  <si>
    <t>Oprava dna stok</t>
  </si>
  <si>
    <t>6*pi</t>
  </si>
  <si>
    <t>618453021RXX</t>
  </si>
  <si>
    <t xml:space="preserve">Příplatek k potěru rychletuhnoucí materiál </t>
  </si>
  <si>
    <t>Vlastní</t>
  </si>
  <si>
    <t>Položka pořadí 11 : 18,84956</t>
  </si>
  <si>
    <t>892601121R00</t>
  </si>
  <si>
    <t xml:space="preserve">čištění šachty </t>
  </si>
  <si>
    <t>úsek</t>
  </si>
  <si>
    <t>4</t>
  </si>
  <si>
    <t>2</t>
  </si>
  <si>
    <t>894423111R00</t>
  </si>
  <si>
    <t>Osazení betonových dílců šachet do 2,0 t</t>
  </si>
  <si>
    <t>899331111R00</t>
  </si>
  <si>
    <t>Výšková úprava vstupu do 20 cm, zvýšení poklopu</t>
  </si>
  <si>
    <t>899104111RT2</t>
  </si>
  <si>
    <t>Osazení poklopu s rámem nad 150 kg, včetně dodávky poklopu šachtového lit. D 650</t>
  </si>
  <si>
    <t>899511112R00</t>
  </si>
  <si>
    <t>Stupadla do šachet litinová osazovaná do otvorů</t>
  </si>
  <si>
    <t>771578013XXX</t>
  </si>
  <si>
    <t>Výplň dilatační spáry provazcem , d. 30 mm</t>
  </si>
  <si>
    <t>m</t>
  </si>
  <si>
    <t>1*pi*4*7</t>
  </si>
  <si>
    <t>1*pi*2*5</t>
  </si>
  <si>
    <t>899000001</t>
  </si>
  <si>
    <t>Balońování stok DN 200</t>
  </si>
  <si>
    <t>55243786X</t>
  </si>
  <si>
    <t>B&amp;BC Stupadlo žebříkové SADS</t>
  </si>
  <si>
    <t>POL3_</t>
  </si>
  <si>
    <t>59224013R</t>
  </si>
  <si>
    <t>Prstenec ke krytu šachty AR 625x100  62,5x10x10 cm</t>
  </si>
  <si>
    <t>SPCM</t>
  </si>
  <si>
    <t>941955202R00</t>
  </si>
  <si>
    <t>Lešení lehké pomocné,šachta pl.do 6 m2, H do 3,5 m</t>
  </si>
  <si>
    <t>4*6</t>
  </si>
  <si>
    <t>900      R01</t>
  </si>
  <si>
    <t>nezměřielné pomocné práce</t>
  </si>
  <si>
    <t>h</t>
  </si>
  <si>
    <t>RTS 16/ II</t>
  </si>
  <si>
    <t>952901411R00</t>
  </si>
  <si>
    <t>Vyčištění ostatních objektů</t>
  </si>
  <si>
    <t>6*12</t>
  </si>
  <si>
    <t>960321271R00</t>
  </si>
  <si>
    <t>Bourání konstrukcí ze železobetonu</t>
  </si>
  <si>
    <t>965048515R00</t>
  </si>
  <si>
    <t xml:space="preserve">Broušení dna šachet </t>
  </si>
  <si>
    <t>971042121R00</t>
  </si>
  <si>
    <t>Vrtání otvorů, zdi betonové, do 3 cm, hl. do 15 cm</t>
  </si>
  <si>
    <t>Položka pořadí 17 : 62,00000*2</t>
  </si>
  <si>
    <t>974041111R00</t>
  </si>
  <si>
    <t>Vysekání cementové zálivky ze spár průřezu 3x3 cm</t>
  </si>
  <si>
    <t>976085311R00</t>
  </si>
  <si>
    <t>Vybourání kanal.rámů a poklopů plochy do 0,6 m2</t>
  </si>
  <si>
    <t>999281108R00</t>
  </si>
  <si>
    <t>Přesun hmot pro opravy a údržbu do výšky 12 m</t>
  </si>
  <si>
    <t>t</t>
  </si>
  <si>
    <t>POL7_</t>
  </si>
  <si>
    <t>999281196R00</t>
  </si>
  <si>
    <t>Přesun hmot, opravy a údržba, příplatek do 5 km</t>
  </si>
  <si>
    <t>999281199R00</t>
  </si>
  <si>
    <t>Přesun hmot, opravy a údržba, přípl. dalších 5 km</t>
  </si>
  <si>
    <t>460030081RT3</t>
  </si>
  <si>
    <t>Řezání spáry v asfaltu nebo betonu, v tloušťce vrstvy do 8-10 cm</t>
  </si>
  <si>
    <t>1,6*4</t>
  </si>
  <si>
    <t>979087113R00</t>
  </si>
  <si>
    <t>Nakládání vybouraných hmot na dopravní prostředky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</si>
  <si>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</si>
  <si>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</si>
  <si>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</si>
  <si>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</si>
  <si>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</si>
  <si>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</si>
  <si>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</si>
  <si>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</si>
  <si>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</si>
  <si>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</si>
  <si>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</si>
  <si>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90101</t>
  </si>
  <si>
    <t>Zařízení staveniště vybudování, provoz, likvidace</t>
  </si>
  <si>
    <t>soubor</t>
  </si>
  <si>
    <t>90102</t>
  </si>
  <si>
    <t xml:space="preserve">Koordinační činnost </t>
  </si>
  <si>
    <t>90103</t>
  </si>
  <si>
    <t>Provoz investora</t>
  </si>
  <si>
    <t>90201</t>
  </si>
  <si>
    <t>Dokumentace skutečného provedení stavby</t>
  </si>
  <si>
    <t>90205</t>
  </si>
  <si>
    <t xml:space="preserve">Zajištění BOZP, kontroly kvality </t>
  </si>
  <si>
    <t>VRN0</t>
  </si>
  <si>
    <t>HZS prostoje provoz věznice</t>
  </si>
  <si>
    <t xml:space="preserve">hod   </t>
  </si>
  <si>
    <t>POL10_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</si>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</sst>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1" t="s">
        <v>41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abSelected="1" topLeftCell="B43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18" t="s">
        <v>4</v>
      </c>
      <c r="C1" s="219"/>
      <c r="D1" s="219"/>
      <c r="E1" s="219"/>
      <c r="F1" s="219"/>
      <c r="G1" s="219"/>
      <c r="H1" s="219"/>
      <c r="I1" s="219"/>
      <c r="J1" s="220"/>
    </row>
    <row r="2" spans="1:15" ht="36" customHeight="1" x14ac:dyDescent="0.2">
      <c r="A2" s="3"/>
      <c r="B2" s="80" t="s">
        <v>24</v>
      </c>
      <c r="C2" s="81"/>
      <c r="D2" s="82" t="s">
        <v>49</v>
      </c>
      <c r="E2" s="224" t="s">
        <v>50</v>
      </c>
      <c r="F2" s="225"/>
      <c r="G2" s="225"/>
      <c r="H2" s="225"/>
      <c r="I2" s="225"/>
      <c r="J2" s="22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27" t="s">
        <v>46</v>
      </c>
      <c r="F3" s="228"/>
      <c r="G3" s="228"/>
      <c r="H3" s="228"/>
      <c r="I3" s="228"/>
      <c r="J3" s="229"/>
    </row>
    <row r="4" spans="1:15" ht="23.25" customHeight="1" x14ac:dyDescent="0.2">
      <c r="A4" s="79">
        <v>1507</v>
      </c>
      <c r="B4" s="85" t="s">
        <v>48</v>
      </c>
      <c r="C4" s="86"/>
      <c r="D4" s="87" t="s">
        <v>43</v>
      </c>
      <c r="E4" s="215" t="s">
        <v>44</v>
      </c>
      <c r="F4" s="216"/>
      <c r="G4" s="216"/>
      <c r="H4" s="216"/>
      <c r="I4" s="216"/>
      <c r="J4" s="21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1"/>
      <c r="E11" s="231"/>
      <c r="F11" s="231"/>
      <c r="G11" s="23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3"/>
      <c r="E12" s="213"/>
      <c r="F12" s="213"/>
      <c r="G12" s="21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4"/>
      <c r="E13" s="214"/>
      <c r="F13" s="214"/>
      <c r="G13" s="21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0"/>
      <c r="F15" s="230"/>
      <c r="G15" s="232"/>
      <c r="H15" s="232"/>
      <c r="I15" s="232" t="s">
        <v>31</v>
      </c>
      <c r="J15" s="23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6"/>
      <c r="F16" s="207"/>
      <c r="G16" s="206"/>
      <c r="H16" s="207"/>
      <c r="I16" s="206"/>
      <c r="J16" s="208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6"/>
      <c r="F17" s="207"/>
      <c r="G17" s="206"/>
      <c r="H17" s="207"/>
      <c r="I17" s="206"/>
      <c r="J17" s="208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6"/>
      <c r="F18" s="207"/>
      <c r="G18" s="206"/>
      <c r="H18" s="207"/>
      <c r="I18" s="206"/>
      <c r="J18" s="208"/>
    </row>
    <row r="19" spans="1:10" ht="23.25" customHeight="1" x14ac:dyDescent="0.2">
      <c r="A19" s="141" t="s">
        <v>76</v>
      </c>
      <c r="B19" s="57" t="s">
        <v>29</v>
      </c>
      <c r="C19" s="58"/>
      <c r="D19" s="59"/>
      <c r="E19" s="206"/>
      <c r="F19" s="207"/>
      <c r="G19" s="206"/>
      <c r="H19" s="207"/>
      <c r="I19" s="206"/>
      <c r="J19" s="208"/>
    </row>
    <row r="20" spans="1:10" ht="23.25" customHeight="1" x14ac:dyDescent="0.2">
      <c r="A20" s="141" t="s">
        <v>77</v>
      </c>
      <c r="B20" s="57" t="s">
        <v>30</v>
      </c>
      <c r="C20" s="58"/>
      <c r="D20" s="59"/>
      <c r="E20" s="206"/>
      <c r="F20" s="207"/>
      <c r="G20" s="206"/>
      <c r="H20" s="207"/>
      <c r="I20" s="206"/>
      <c r="J20" s="208"/>
    </row>
    <row r="21" spans="1:10" ht="23.25" customHeight="1" x14ac:dyDescent="0.2">
      <c r="A21" s="3"/>
      <c r="B21" s="74" t="s">
        <v>31</v>
      </c>
      <c r="C21" s="75"/>
      <c r="D21" s="76"/>
      <c r="E21" s="209"/>
      <c r="F21" s="234"/>
      <c r="G21" s="209"/>
      <c r="H21" s="234"/>
      <c r="I21" s="209"/>
      <c r="J21" s="210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4"/>
      <c r="H23" s="205"/>
      <c r="I23" s="205"/>
      <c r="J23" s="62"/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2"/>
      <c r="H24" s="203"/>
      <c r="I24" s="203"/>
      <c r="J24" s="62"/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4"/>
      <c r="H25" s="205"/>
      <c r="I25" s="205"/>
      <c r="J25" s="62"/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1"/>
      <c r="H26" s="222"/>
      <c r="I26" s="222"/>
      <c r="J26" s="56"/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3"/>
      <c r="H27" s="223"/>
      <c r="I27" s="223"/>
      <c r="J27" s="63"/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1"/>
      <c r="H28" s="212"/>
      <c r="I28" s="212"/>
      <c r="J28" s="122"/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1"/>
      <c r="H29" s="211"/>
      <c r="I29" s="211"/>
      <c r="J29" s="124"/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/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1" t="s">
        <v>2</v>
      </c>
      <c r="E35" s="20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194"/>
      <c r="D39" s="195"/>
      <c r="E39" s="195"/>
      <c r="F39" s="105">
        <f>'180210 01 Pol'!AE85</f>
        <v>0</v>
      </c>
      <c r="G39" s="106">
        <f>'180210 01 Pol'!AF85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6" t="s">
        <v>46</v>
      </c>
      <c r="D40" s="197"/>
      <c r="E40" s="197"/>
      <c r="F40" s="110">
        <f>'180210 01 Pol'!AE85</f>
        <v>0</v>
      </c>
      <c r="G40" s="111">
        <f>'180210 01 Pol'!AF85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4" t="s">
        <v>44</v>
      </c>
      <c r="D41" s="195"/>
      <c r="E41" s="195"/>
      <c r="F41" s="114">
        <f>'180210 01 Pol'!AE85</f>
        <v>0</v>
      </c>
      <c r="G41" s="107">
        <f>'180210 01 Pol'!AF85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198" t="s">
        <v>52</v>
      </c>
      <c r="C42" s="199"/>
      <c r="D42" s="199"/>
      <c r="E42" s="20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192" t="s">
        <v>56</v>
      </c>
      <c r="D49" s="193"/>
      <c r="E49" s="193"/>
      <c r="F49" s="139" t="s">
        <v>26</v>
      </c>
      <c r="G49" s="133"/>
      <c r="H49" s="133"/>
      <c r="I49" s="133"/>
      <c r="J49" s="137"/>
    </row>
    <row r="50" spans="1:10" ht="25.5" customHeight="1" x14ac:dyDescent="0.2">
      <c r="A50" s="127"/>
      <c r="B50" s="132" t="s">
        <v>57</v>
      </c>
      <c r="C50" s="192" t="s">
        <v>58</v>
      </c>
      <c r="D50" s="193"/>
      <c r="E50" s="193"/>
      <c r="F50" s="139" t="s">
        <v>26</v>
      </c>
      <c r="G50" s="133"/>
      <c r="H50" s="133"/>
      <c r="I50" s="133"/>
      <c r="J50" s="137"/>
    </row>
    <row r="51" spans="1:10" ht="25.5" customHeight="1" x14ac:dyDescent="0.2">
      <c r="A51" s="127"/>
      <c r="B51" s="132" t="s">
        <v>59</v>
      </c>
      <c r="C51" s="192" t="s">
        <v>60</v>
      </c>
      <c r="D51" s="193"/>
      <c r="E51" s="193"/>
      <c r="F51" s="139" t="s">
        <v>26</v>
      </c>
      <c r="G51" s="133"/>
      <c r="H51" s="133"/>
      <c r="I51" s="133"/>
      <c r="J51" s="137"/>
    </row>
    <row r="52" spans="1:10" ht="25.5" customHeight="1" x14ac:dyDescent="0.2">
      <c r="A52" s="127"/>
      <c r="B52" s="132" t="s">
        <v>61</v>
      </c>
      <c r="C52" s="192" t="s">
        <v>62</v>
      </c>
      <c r="D52" s="193"/>
      <c r="E52" s="193"/>
      <c r="F52" s="139" t="s">
        <v>26</v>
      </c>
      <c r="G52" s="133"/>
      <c r="H52" s="133"/>
      <c r="I52" s="133"/>
      <c r="J52" s="137"/>
    </row>
    <row r="53" spans="1:10" ht="25.5" customHeight="1" x14ac:dyDescent="0.2">
      <c r="A53" s="127"/>
      <c r="B53" s="132" t="s">
        <v>63</v>
      </c>
      <c r="C53" s="192" t="s">
        <v>64</v>
      </c>
      <c r="D53" s="193"/>
      <c r="E53" s="193"/>
      <c r="F53" s="139" t="s">
        <v>26</v>
      </c>
      <c r="G53" s="133"/>
      <c r="H53" s="133"/>
      <c r="I53" s="133"/>
      <c r="J53" s="137"/>
    </row>
    <row r="54" spans="1:10" ht="25.5" customHeight="1" x14ac:dyDescent="0.2">
      <c r="A54" s="127"/>
      <c r="B54" s="132" t="s">
        <v>65</v>
      </c>
      <c r="C54" s="192" t="s">
        <v>66</v>
      </c>
      <c r="D54" s="193"/>
      <c r="E54" s="193"/>
      <c r="F54" s="139" t="s">
        <v>26</v>
      </c>
      <c r="G54" s="133"/>
      <c r="H54" s="133"/>
      <c r="I54" s="133"/>
      <c r="J54" s="137"/>
    </row>
    <row r="55" spans="1:10" ht="25.5" customHeight="1" x14ac:dyDescent="0.2">
      <c r="A55" s="127"/>
      <c r="B55" s="132" t="s">
        <v>67</v>
      </c>
      <c r="C55" s="192" t="s">
        <v>68</v>
      </c>
      <c r="D55" s="193"/>
      <c r="E55" s="193"/>
      <c r="F55" s="139" t="s">
        <v>26</v>
      </c>
      <c r="G55" s="133"/>
      <c r="H55" s="133"/>
      <c r="I55" s="133"/>
      <c r="J55" s="137"/>
    </row>
    <row r="56" spans="1:10" ht="25.5" customHeight="1" x14ac:dyDescent="0.2">
      <c r="A56" s="127"/>
      <c r="B56" s="132" t="s">
        <v>69</v>
      </c>
      <c r="C56" s="192" t="s">
        <v>70</v>
      </c>
      <c r="D56" s="193"/>
      <c r="E56" s="193"/>
      <c r="F56" s="139" t="s">
        <v>26</v>
      </c>
      <c r="G56" s="133"/>
      <c r="H56" s="133"/>
      <c r="I56" s="133"/>
      <c r="J56" s="137"/>
    </row>
    <row r="57" spans="1:10" ht="25.5" customHeight="1" x14ac:dyDescent="0.2">
      <c r="A57" s="127"/>
      <c r="B57" s="132" t="s">
        <v>71</v>
      </c>
      <c r="C57" s="192" t="s">
        <v>72</v>
      </c>
      <c r="D57" s="193"/>
      <c r="E57" s="193"/>
      <c r="F57" s="139" t="s">
        <v>28</v>
      </c>
      <c r="G57" s="133"/>
      <c r="H57" s="133"/>
      <c r="I57" s="133"/>
      <c r="J57" s="137"/>
    </row>
    <row r="58" spans="1:10" ht="25.5" customHeight="1" x14ac:dyDescent="0.2">
      <c r="A58" s="127"/>
      <c r="B58" s="132" t="s">
        <v>73</v>
      </c>
      <c r="C58" s="192" t="s">
        <v>74</v>
      </c>
      <c r="D58" s="193"/>
      <c r="E58" s="193"/>
      <c r="F58" s="139" t="s">
        <v>75</v>
      </c>
      <c r="G58" s="133"/>
      <c r="H58" s="133"/>
      <c r="I58" s="133"/>
      <c r="J58" s="137"/>
    </row>
    <row r="59" spans="1:10" ht="25.5" customHeight="1" x14ac:dyDescent="0.2">
      <c r="A59" s="127"/>
      <c r="B59" s="132" t="s">
        <v>76</v>
      </c>
      <c r="C59" s="192" t="s">
        <v>29</v>
      </c>
      <c r="D59" s="193"/>
      <c r="E59" s="193"/>
      <c r="F59" s="139" t="s">
        <v>76</v>
      </c>
      <c r="G59" s="133"/>
      <c r="H59" s="133"/>
      <c r="I59" s="133"/>
      <c r="J59" s="137"/>
    </row>
    <row r="60" spans="1:10" ht="25.5" customHeight="1" x14ac:dyDescent="0.2">
      <c r="A60" s="128"/>
      <c r="B60" s="134" t="s">
        <v>1</v>
      </c>
      <c r="C60" s="134"/>
      <c r="D60" s="135"/>
      <c r="E60" s="135"/>
      <c r="F60" s="140"/>
      <c r="G60" s="136"/>
      <c r="H60" s="136"/>
      <c r="I60" s="136"/>
      <c r="J60" s="138"/>
    </row>
    <row r="61" spans="1:10" x14ac:dyDescent="0.2">
      <c r="F61" s="92"/>
      <c r="G61" s="91"/>
      <c r="H61" s="92"/>
      <c r="I61" s="91"/>
      <c r="J61" s="93"/>
    </row>
    <row r="62" spans="1:10" x14ac:dyDescent="0.2">
      <c r="F62" s="92"/>
      <c r="G62" s="91"/>
      <c r="H62" s="92"/>
      <c r="I62" s="91"/>
      <c r="J62" s="93"/>
    </row>
    <row r="63" spans="1:10" x14ac:dyDescent="0.2">
      <c r="F63" s="92"/>
      <c r="G63" s="91"/>
      <c r="H63" s="92"/>
      <c r="I63" s="91"/>
      <c r="J63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5" t="s">
        <v>7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78" t="s">
        <v>8</v>
      </c>
      <c r="B2" s="77"/>
      <c r="C2" s="237"/>
      <c r="D2" s="237"/>
      <c r="E2" s="237"/>
      <c r="F2" s="237"/>
      <c r="G2" s="238"/>
    </row>
    <row r="3" spans="1:7" ht="24.95" customHeight="1" x14ac:dyDescent="0.2">
      <c r="A3" s="78" t="s">
        <v>9</v>
      </c>
      <c r="B3" s="77"/>
      <c r="C3" s="237"/>
      <c r="D3" s="237"/>
      <c r="E3" s="237"/>
      <c r="F3" s="237"/>
      <c r="G3" s="238"/>
    </row>
    <row r="4" spans="1:7" ht="24.95" customHeight="1" x14ac:dyDescent="0.2">
      <c r="A4" s="78" t="s">
        <v>10</v>
      </c>
      <c r="B4" s="77"/>
      <c r="C4" s="237"/>
      <c r="D4" s="237"/>
      <c r="E4" s="237"/>
      <c r="F4" s="237"/>
      <c r="G4" s="23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9" activePane="bottomLeft" state="frozen"/>
      <selection pane="bottomLeft" activeCell="X53" sqref="X53:Y53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38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78</v>
      </c>
    </row>
    <row r="2" spans="1:60" ht="25.15" customHeight="1" x14ac:dyDescent="0.2">
      <c r="A2" s="143" t="s">
        <v>8</v>
      </c>
      <c r="B2" s="77" t="s">
        <v>49</v>
      </c>
      <c r="C2" s="252" t="s">
        <v>50</v>
      </c>
      <c r="D2" s="253"/>
      <c r="E2" s="253"/>
      <c r="F2" s="253"/>
      <c r="G2" s="254"/>
      <c r="AG2" t="s">
        <v>79</v>
      </c>
    </row>
    <row r="3" spans="1:60" ht="25.15" customHeight="1" x14ac:dyDescent="0.2">
      <c r="A3" s="143" t="s">
        <v>9</v>
      </c>
      <c r="B3" s="77" t="s">
        <v>45</v>
      </c>
      <c r="C3" s="252" t="s">
        <v>46</v>
      </c>
      <c r="D3" s="253"/>
      <c r="E3" s="253"/>
      <c r="F3" s="253"/>
      <c r="G3" s="254"/>
      <c r="AC3" s="90" t="s">
        <v>79</v>
      </c>
      <c r="AG3" t="s">
        <v>80</v>
      </c>
    </row>
    <row r="4" spans="1:60" ht="25.15" customHeight="1" x14ac:dyDescent="0.2">
      <c r="A4" s="144" t="s">
        <v>10</v>
      </c>
      <c r="B4" s="145" t="s">
        <v>43</v>
      </c>
      <c r="C4" s="255" t="s">
        <v>44</v>
      </c>
      <c r="D4" s="256"/>
      <c r="E4" s="256"/>
      <c r="F4" s="256"/>
      <c r="G4" s="257"/>
      <c r="AG4" t="s">
        <v>81</v>
      </c>
    </row>
    <row r="5" spans="1:60" x14ac:dyDescent="0.2">
      <c r="D5" s="142"/>
    </row>
    <row r="6" spans="1:60" ht="38.25" x14ac:dyDescent="0.2">
      <c r="A6" s="147" t="s">
        <v>82</v>
      </c>
      <c r="B6" s="149" t="s">
        <v>83</v>
      </c>
      <c r="C6" s="149" t="s">
        <v>84</v>
      </c>
      <c r="D6" s="148" t="s">
        <v>85</v>
      </c>
      <c r="E6" s="147" t="s">
        <v>86</v>
      </c>
      <c r="F6" s="146" t="s">
        <v>87</v>
      </c>
      <c r="G6" s="147" t="s">
        <v>31</v>
      </c>
      <c r="H6" s="150" t="s">
        <v>32</v>
      </c>
      <c r="I6" s="150" t="s">
        <v>88</v>
      </c>
      <c r="J6" s="150" t="s">
        <v>33</v>
      </c>
      <c r="K6" s="150" t="s">
        <v>89</v>
      </c>
      <c r="L6" s="150" t="s">
        <v>90</v>
      </c>
      <c r="M6" s="150" t="s">
        <v>91</v>
      </c>
      <c r="N6" s="150" t="s">
        <v>92</v>
      </c>
      <c r="O6" s="150" t="s">
        <v>93</v>
      </c>
      <c r="P6" s="150" t="s">
        <v>94</v>
      </c>
      <c r="Q6" s="150" t="s">
        <v>95</v>
      </c>
      <c r="R6" s="150" t="s">
        <v>96</v>
      </c>
      <c r="S6" s="150" t="s">
        <v>97</v>
      </c>
      <c r="T6" s="150" t="s">
        <v>98</v>
      </c>
      <c r="U6" s="150" t="s">
        <v>99</v>
      </c>
      <c r="V6" s="150" t="s">
        <v>100</v>
      </c>
      <c r="W6" s="150" t="s">
        <v>101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102</v>
      </c>
      <c r="B8" s="166" t="s">
        <v>55</v>
      </c>
      <c r="C8" s="184" t="s">
        <v>56</v>
      </c>
      <c r="D8" s="167"/>
      <c r="E8" s="168"/>
      <c r="F8" s="169"/>
      <c r="G8" s="170"/>
      <c r="H8" s="164"/>
      <c r="I8" s="164">
        <f>SUM(I9:I15)</f>
        <v>0</v>
      </c>
      <c r="J8" s="164"/>
      <c r="K8" s="164">
        <f>SUM(K9:K15)</f>
        <v>10810.66</v>
      </c>
      <c r="L8" s="164"/>
      <c r="M8" s="164">
        <f>SUM(M9:M15)</f>
        <v>0</v>
      </c>
      <c r="N8" s="164"/>
      <c r="O8" s="164">
        <f>SUM(O9:O15)</f>
        <v>0</v>
      </c>
      <c r="P8" s="164"/>
      <c r="Q8" s="164">
        <f>SUM(Q9:Q15)</f>
        <v>0.56000000000000005</v>
      </c>
      <c r="R8" s="164"/>
      <c r="S8" s="164"/>
      <c r="T8" s="164"/>
      <c r="U8" s="164"/>
      <c r="V8" s="164">
        <f>SUM(V9:V15)</f>
        <v>34.970000000000006</v>
      </c>
      <c r="W8" s="164"/>
      <c r="AG8" t="s">
        <v>103</v>
      </c>
    </row>
    <row r="9" spans="1:60" outlineLevel="1" x14ac:dyDescent="0.2">
      <c r="A9" s="171">
        <v>1</v>
      </c>
      <c r="B9" s="172" t="s">
        <v>104</v>
      </c>
      <c r="C9" s="185" t="s">
        <v>105</v>
      </c>
      <c r="D9" s="173" t="s">
        <v>106</v>
      </c>
      <c r="E9" s="174">
        <v>124</v>
      </c>
      <c r="F9" s="175"/>
      <c r="G9" s="176"/>
      <c r="H9" s="161">
        <v>0</v>
      </c>
      <c r="I9" s="160">
        <f>ROUND(E9*H9,2)</f>
        <v>0</v>
      </c>
      <c r="J9" s="161">
        <v>79.3</v>
      </c>
      <c r="K9" s="160">
        <f>ROUND(E9*J9,2)</f>
        <v>9833.2000000000007</v>
      </c>
      <c r="L9" s="160">
        <v>21</v>
      </c>
      <c r="M9" s="160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107</v>
      </c>
      <c r="T9" s="160" t="s">
        <v>107</v>
      </c>
      <c r="U9" s="160">
        <v>0.27100000000000002</v>
      </c>
      <c r="V9" s="160">
        <f>ROUND(E9*U9,2)</f>
        <v>33.6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108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6" t="s">
        <v>109</v>
      </c>
      <c r="D10" s="162"/>
      <c r="E10" s="163">
        <v>104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110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6" t="s">
        <v>111</v>
      </c>
      <c r="D11" s="162"/>
      <c r="E11" s="163">
        <v>8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110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6" t="s">
        <v>112</v>
      </c>
      <c r="D12" s="162"/>
      <c r="E12" s="163">
        <v>12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110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77">
        <v>2</v>
      </c>
      <c r="B13" s="178" t="s">
        <v>113</v>
      </c>
      <c r="C13" s="187" t="s">
        <v>114</v>
      </c>
      <c r="D13" s="179" t="s">
        <v>115</v>
      </c>
      <c r="E13" s="180">
        <v>2.56</v>
      </c>
      <c r="F13" s="181"/>
      <c r="G13" s="182"/>
      <c r="H13" s="161">
        <v>0</v>
      </c>
      <c r="I13" s="160">
        <f>ROUND(E13*H13,2)</f>
        <v>0</v>
      </c>
      <c r="J13" s="161">
        <v>276</v>
      </c>
      <c r="K13" s="160">
        <f>ROUND(E13*J13,2)</f>
        <v>706.56</v>
      </c>
      <c r="L13" s="160">
        <v>21</v>
      </c>
      <c r="M13" s="160">
        <f>G13*(1+L13/100)</f>
        <v>0</v>
      </c>
      <c r="N13" s="160">
        <v>0</v>
      </c>
      <c r="O13" s="160">
        <f>ROUND(E13*N13,2)</f>
        <v>0</v>
      </c>
      <c r="P13" s="160">
        <v>0.22</v>
      </c>
      <c r="Q13" s="160">
        <f>ROUND(E13*P13,2)</f>
        <v>0.56000000000000005</v>
      </c>
      <c r="R13" s="160"/>
      <c r="S13" s="160" t="s">
        <v>107</v>
      </c>
      <c r="T13" s="160" t="s">
        <v>107</v>
      </c>
      <c r="U13" s="160">
        <v>0.12</v>
      </c>
      <c r="V13" s="160">
        <f>ROUND(E13*U13,2)</f>
        <v>0.31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116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7">
        <v>3</v>
      </c>
      <c r="B14" s="178" t="s">
        <v>117</v>
      </c>
      <c r="C14" s="187" t="s">
        <v>118</v>
      </c>
      <c r="D14" s="179" t="s">
        <v>119</v>
      </c>
      <c r="E14" s="180">
        <v>0.3</v>
      </c>
      <c r="F14" s="181"/>
      <c r="G14" s="182"/>
      <c r="H14" s="161">
        <v>0</v>
      </c>
      <c r="I14" s="160">
        <f>ROUND(E14*H14,2)</f>
        <v>0</v>
      </c>
      <c r="J14" s="161">
        <v>850</v>
      </c>
      <c r="K14" s="160">
        <f>ROUND(E14*J14,2)</f>
        <v>255</v>
      </c>
      <c r="L14" s="160">
        <v>21</v>
      </c>
      <c r="M14" s="160">
        <f>G14*(1+L14/100)</f>
        <v>0</v>
      </c>
      <c r="N14" s="160">
        <v>0</v>
      </c>
      <c r="O14" s="160">
        <f>ROUND(E14*N14,2)</f>
        <v>0</v>
      </c>
      <c r="P14" s="160">
        <v>0</v>
      </c>
      <c r="Q14" s="160">
        <f>ROUND(E14*P14,2)</f>
        <v>0</v>
      </c>
      <c r="R14" s="160"/>
      <c r="S14" s="160" t="s">
        <v>107</v>
      </c>
      <c r="T14" s="160" t="s">
        <v>120</v>
      </c>
      <c r="U14" s="160">
        <v>3.5329999999999999</v>
      </c>
      <c r="V14" s="160">
        <f>ROUND(E14*U14,2)</f>
        <v>1.06</v>
      </c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116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7">
        <v>4</v>
      </c>
      <c r="B15" s="178" t="s">
        <v>121</v>
      </c>
      <c r="C15" s="187" t="s">
        <v>122</v>
      </c>
      <c r="D15" s="179" t="s">
        <v>119</v>
      </c>
      <c r="E15" s="180">
        <v>0.3</v>
      </c>
      <c r="F15" s="181"/>
      <c r="G15" s="182"/>
      <c r="H15" s="161">
        <v>0</v>
      </c>
      <c r="I15" s="160">
        <f>ROUND(E15*H15,2)</f>
        <v>0</v>
      </c>
      <c r="J15" s="161">
        <v>53</v>
      </c>
      <c r="K15" s="160">
        <f>ROUND(E15*J15,2)</f>
        <v>15.9</v>
      </c>
      <c r="L15" s="160">
        <v>21</v>
      </c>
      <c r="M15" s="160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0"/>
      <c r="S15" s="160" t="s">
        <v>107</v>
      </c>
      <c r="T15" s="160" t="s">
        <v>120</v>
      </c>
      <c r="U15" s="160">
        <v>1.0999999999999999E-2</v>
      </c>
      <c r="V15" s="160">
        <f>ROUND(E15*U15,2)</f>
        <v>0</v>
      </c>
      <c r="W15" s="160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x14ac:dyDescent="0.2">
      <c r="A16" s="165" t="s">
        <v>102</v>
      </c>
      <c r="B16" s="166" t="s">
        <v>57</v>
      </c>
      <c r="C16" s="184" t="s">
        <v>58</v>
      </c>
      <c r="D16" s="167"/>
      <c r="E16" s="168"/>
      <c r="F16" s="169"/>
      <c r="G16" s="170"/>
      <c r="H16" s="164"/>
      <c r="I16" s="164">
        <f>SUM(I17:I22)</f>
        <v>711.32</v>
      </c>
      <c r="J16" s="164"/>
      <c r="K16" s="164">
        <f>SUM(K17:K22)</f>
        <v>1280.0999999999999</v>
      </c>
      <c r="L16" s="164"/>
      <c r="M16" s="164">
        <f>SUM(M17:M22)</f>
        <v>0</v>
      </c>
      <c r="N16" s="164"/>
      <c r="O16" s="164">
        <f>SUM(O17:O22)</f>
        <v>0.33</v>
      </c>
      <c r="P16" s="164"/>
      <c r="Q16" s="164">
        <f>SUM(Q17:Q22)</f>
        <v>0</v>
      </c>
      <c r="R16" s="164"/>
      <c r="S16" s="164"/>
      <c r="T16" s="164"/>
      <c r="U16" s="164"/>
      <c r="V16" s="164">
        <f>SUM(V17:V22)</f>
        <v>0.34</v>
      </c>
      <c r="W16" s="164"/>
      <c r="AG16" t="s">
        <v>103</v>
      </c>
    </row>
    <row r="17" spans="1:60" ht="22.5" outlineLevel="1" x14ac:dyDescent="0.2">
      <c r="A17" s="171">
        <v>5</v>
      </c>
      <c r="B17" s="172" t="s">
        <v>123</v>
      </c>
      <c r="C17" s="185" t="s">
        <v>124</v>
      </c>
      <c r="D17" s="173" t="s">
        <v>115</v>
      </c>
      <c r="E17" s="174">
        <v>2.56</v>
      </c>
      <c r="F17" s="175"/>
      <c r="G17" s="176"/>
      <c r="H17" s="161">
        <v>0</v>
      </c>
      <c r="I17" s="160">
        <f>ROUND(E17*H17,2)</f>
        <v>0</v>
      </c>
      <c r="J17" s="161">
        <v>145</v>
      </c>
      <c r="K17" s="160">
        <f>ROUND(E17*J17,2)</f>
        <v>371.2</v>
      </c>
      <c r="L17" s="160">
        <v>21</v>
      </c>
      <c r="M17" s="160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0"/>
      <c r="S17" s="160" t="s">
        <v>107</v>
      </c>
      <c r="T17" s="160" t="s">
        <v>120</v>
      </c>
      <c r="U17" s="160">
        <v>2.5999999999999999E-2</v>
      </c>
      <c r="V17" s="160">
        <f>ROUND(E17*U17,2)</f>
        <v>7.0000000000000007E-2</v>
      </c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6" t="s">
        <v>125</v>
      </c>
      <c r="D18" s="162"/>
      <c r="E18" s="163">
        <v>2.56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110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1" x14ac:dyDescent="0.2">
      <c r="A19" s="177">
        <v>6</v>
      </c>
      <c r="B19" s="178" t="s">
        <v>126</v>
      </c>
      <c r="C19" s="187" t="s">
        <v>127</v>
      </c>
      <c r="D19" s="179" t="s">
        <v>115</v>
      </c>
      <c r="E19" s="180">
        <v>2.56</v>
      </c>
      <c r="F19" s="181"/>
      <c r="G19" s="182"/>
      <c r="H19" s="161">
        <v>0</v>
      </c>
      <c r="I19" s="160">
        <f>ROUND(E19*H19,2)</f>
        <v>0</v>
      </c>
      <c r="J19" s="161">
        <v>255</v>
      </c>
      <c r="K19" s="160">
        <f>ROUND(E19*J19,2)</f>
        <v>652.79999999999995</v>
      </c>
      <c r="L19" s="160">
        <v>21</v>
      </c>
      <c r="M19" s="160">
        <f>G19*(1+L19/100)</f>
        <v>0</v>
      </c>
      <c r="N19" s="160">
        <v>0</v>
      </c>
      <c r="O19" s="160">
        <f>ROUND(E19*N19,2)</f>
        <v>0</v>
      </c>
      <c r="P19" s="160">
        <v>0</v>
      </c>
      <c r="Q19" s="160">
        <f>ROUND(E19*P19,2)</f>
        <v>0</v>
      </c>
      <c r="R19" s="160"/>
      <c r="S19" s="160" t="s">
        <v>107</v>
      </c>
      <c r="T19" s="160" t="s">
        <v>120</v>
      </c>
      <c r="U19" s="160">
        <v>2.5999999999999999E-2</v>
      </c>
      <c r="V19" s="160">
        <f>ROUND(E19*U19,2)</f>
        <v>7.0000000000000007E-2</v>
      </c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116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7">
        <v>7</v>
      </c>
      <c r="B20" s="178" t="s">
        <v>128</v>
      </c>
      <c r="C20" s="187" t="s">
        <v>129</v>
      </c>
      <c r="D20" s="179" t="s">
        <v>115</v>
      </c>
      <c r="E20" s="180">
        <v>2.56</v>
      </c>
      <c r="F20" s="181"/>
      <c r="G20" s="182"/>
      <c r="H20" s="161">
        <v>0</v>
      </c>
      <c r="I20" s="160">
        <f>ROUND(E20*H20,2)</f>
        <v>0</v>
      </c>
      <c r="J20" s="161">
        <v>27</v>
      </c>
      <c r="K20" s="160">
        <f>ROUND(E20*J20,2)</f>
        <v>69.12</v>
      </c>
      <c r="L20" s="160">
        <v>21</v>
      </c>
      <c r="M20" s="160">
        <f>G20*(1+L20/100)</f>
        <v>0</v>
      </c>
      <c r="N20" s="160">
        <v>0</v>
      </c>
      <c r="O20" s="160">
        <f>ROUND(E20*N20,2)</f>
        <v>0</v>
      </c>
      <c r="P20" s="160">
        <v>0</v>
      </c>
      <c r="Q20" s="160">
        <f>ROUND(E20*P20,2)</f>
        <v>0</v>
      </c>
      <c r="R20" s="160"/>
      <c r="S20" s="160" t="s">
        <v>107</v>
      </c>
      <c r="T20" s="160" t="s">
        <v>120</v>
      </c>
      <c r="U20" s="160">
        <v>4.0000000000000001E-3</v>
      </c>
      <c r="V20" s="160">
        <f>ROUND(E20*U20,2)</f>
        <v>0.01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7">
        <v>8</v>
      </c>
      <c r="B21" s="178" t="s">
        <v>130</v>
      </c>
      <c r="C21" s="187" t="s">
        <v>131</v>
      </c>
      <c r="D21" s="179" t="s">
        <v>115</v>
      </c>
      <c r="E21" s="180">
        <v>2.56</v>
      </c>
      <c r="F21" s="181"/>
      <c r="G21" s="182"/>
      <c r="H21" s="161">
        <v>12.43</v>
      </c>
      <c r="I21" s="160">
        <f>ROUND(E21*H21,2)</f>
        <v>31.82</v>
      </c>
      <c r="J21" s="161">
        <v>0.97</v>
      </c>
      <c r="K21" s="160">
        <f>ROUND(E21*J21,2)</f>
        <v>2.48</v>
      </c>
      <c r="L21" s="160">
        <v>21</v>
      </c>
      <c r="M21" s="160">
        <f>G21*(1+L21/100)</f>
        <v>0</v>
      </c>
      <c r="N21" s="160">
        <v>6.0999999999999997E-4</v>
      </c>
      <c r="O21" s="160">
        <f>ROUND(E21*N21,2)</f>
        <v>0</v>
      </c>
      <c r="P21" s="160">
        <v>0</v>
      </c>
      <c r="Q21" s="160">
        <f>ROUND(E21*P21,2)</f>
        <v>0</v>
      </c>
      <c r="R21" s="160"/>
      <c r="S21" s="160" t="s">
        <v>107</v>
      </c>
      <c r="T21" s="160" t="s">
        <v>107</v>
      </c>
      <c r="U21" s="160">
        <v>2E-3</v>
      </c>
      <c r="V21" s="160">
        <f>ROUND(E21*U21,2)</f>
        <v>0.01</v>
      </c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116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7">
        <v>9</v>
      </c>
      <c r="B22" s="178" t="s">
        <v>132</v>
      </c>
      <c r="C22" s="187" t="s">
        <v>133</v>
      </c>
      <c r="D22" s="179" t="s">
        <v>115</v>
      </c>
      <c r="E22" s="180">
        <v>2.56</v>
      </c>
      <c r="F22" s="181"/>
      <c r="G22" s="182"/>
      <c r="H22" s="161">
        <v>265.43</v>
      </c>
      <c r="I22" s="160">
        <f>ROUND(E22*H22,2)</f>
        <v>679.5</v>
      </c>
      <c r="J22" s="161">
        <v>72.069999999999993</v>
      </c>
      <c r="K22" s="160">
        <f>ROUND(E22*J22,2)</f>
        <v>184.5</v>
      </c>
      <c r="L22" s="160">
        <v>21</v>
      </c>
      <c r="M22" s="160">
        <f>G22*(1+L22/100)</f>
        <v>0</v>
      </c>
      <c r="N22" s="160">
        <v>0.12966</v>
      </c>
      <c r="O22" s="160">
        <f>ROUND(E22*N22,2)</f>
        <v>0.33</v>
      </c>
      <c r="P22" s="160">
        <v>0</v>
      </c>
      <c r="Q22" s="160">
        <f>ROUND(E22*P22,2)</f>
        <v>0</v>
      </c>
      <c r="R22" s="160"/>
      <c r="S22" s="160" t="s">
        <v>107</v>
      </c>
      <c r="T22" s="160" t="s">
        <v>107</v>
      </c>
      <c r="U22" s="160">
        <v>7.1999999999999995E-2</v>
      </c>
      <c r="V22" s="160">
        <f>ROUND(E22*U22,2)</f>
        <v>0.18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">
      <c r="A23" s="165" t="s">
        <v>102</v>
      </c>
      <c r="B23" s="166" t="s">
        <v>59</v>
      </c>
      <c r="C23" s="184" t="s">
        <v>60</v>
      </c>
      <c r="D23" s="167"/>
      <c r="E23" s="168"/>
      <c r="F23" s="169"/>
      <c r="G23" s="170"/>
      <c r="H23" s="164"/>
      <c r="I23" s="164">
        <f>SUM(I24:I30)</f>
        <v>5333.11</v>
      </c>
      <c r="J23" s="164"/>
      <c r="K23" s="164">
        <f>SUM(K24:K30)</f>
        <v>18906.16</v>
      </c>
      <c r="L23" s="164"/>
      <c r="M23" s="164">
        <f>SUM(M24:M30)</f>
        <v>0</v>
      </c>
      <c r="N23" s="164"/>
      <c r="O23" s="164">
        <f>SUM(O24:O30)</f>
        <v>3.73</v>
      </c>
      <c r="P23" s="164"/>
      <c r="Q23" s="164">
        <f>SUM(Q24:Q30)</f>
        <v>0</v>
      </c>
      <c r="R23" s="164"/>
      <c r="S23" s="164"/>
      <c r="T23" s="164"/>
      <c r="U23" s="164"/>
      <c r="V23" s="164">
        <f>SUM(V24:V30)</f>
        <v>41.230000000000004</v>
      </c>
      <c r="W23" s="164"/>
      <c r="AG23" t="s">
        <v>103</v>
      </c>
    </row>
    <row r="24" spans="1:60" outlineLevel="1" x14ac:dyDescent="0.2">
      <c r="A24" s="171">
        <v>10</v>
      </c>
      <c r="B24" s="172" t="s">
        <v>134</v>
      </c>
      <c r="C24" s="185" t="s">
        <v>135</v>
      </c>
      <c r="D24" s="173" t="s">
        <v>115</v>
      </c>
      <c r="E24" s="174">
        <v>100.53095999999999</v>
      </c>
      <c r="F24" s="175"/>
      <c r="G24" s="176"/>
      <c r="H24" s="161">
        <v>18.03</v>
      </c>
      <c r="I24" s="160">
        <f>ROUND(E24*H24,2)</f>
        <v>1812.57</v>
      </c>
      <c r="J24" s="161">
        <v>40.270000000000003</v>
      </c>
      <c r="K24" s="160">
        <f>ROUND(E24*J24,2)</f>
        <v>4048.38</v>
      </c>
      <c r="L24" s="160">
        <v>21</v>
      </c>
      <c r="M24" s="160">
        <f>G24*(1+L24/100)</f>
        <v>0</v>
      </c>
      <c r="N24" s="160">
        <v>1.7579999999999998E-2</v>
      </c>
      <c r="O24" s="160">
        <f>ROUND(E24*N24,2)</f>
        <v>1.77</v>
      </c>
      <c r="P24" s="160">
        <v>0</v>
      </c>
      <c r="Q24" s="160">
        <f>ROUND(E24*P24,2)</f>
        <v>0</v>
      </c>
      <c r="R24" s="160"/>
      <c r="S24" s="160" t="s">
        <v>107</v>
      </c>
      <c r="T24" s="160" t="s">
        <v>107</v>
      </c>
      <c r="U24" s="160">
        <v>0.1</v>
      </c>
      <c r="V24" s="160">
        <f>ROUND(E24*U24,2)</f>
        <v>10.050000000000001</v>
      </c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108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86" t="s">
        <v>136</v>
      </c>
      <c r="D25" s="162"/>
      <c r="E25" s="163">
        <v>75.398219999999995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110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6" t="s">
        <v>137</v>
      </c>
      <c r="D26" s="162"/>
      <c r="E26" s="163">
        <v>25.132739999999998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110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71">
        <v>11</v>
      </c>
      <c r="B27" s="172" t="s">
        <v>138</v>
      </c>
      <c r="C27" s="185" t="s">
        <v>139</v>
      </c>
      <c r="D27" s="173" t="s">
        <v>115</v>
      </c>
      <c r="E27" s="174">
        <v>18.84956</v>
      </c>
      <c r="F27" s="175"/>
      <c r="G27" s="176"/>
      <c r="H27" s="161">
        <v>76</v>
      </c>
      <c r="I27" s="160">
        <f>ROUND(E27*H27,2)</f>
        <v>1432.57</v>
      </c>
      <c r="J27" s="161">
        <v>331</v>
      </c>
      <c r="K27" s="160">
        <f>ROUND(E27*J27,2)</f>
        <v>6239.2</v>
      </c>
      <c r="L27" s="160">
        <v>21</v>
      </c>
      <c r="M27" s="160">
        <f>G27*(1+L27/100)</f>
        <v>0</v>
      </c>
      <c r="N27" s="160">
        <v>5.1819999999999998E-2</v>
      </c>
      <c r="O27" s="160">
        <f>ROUND(E27*N27,2)</f>
        <v>0.98</v>
      </c>
      <c r="P27" s="160">
        <v>0</v>
      </c>
      <c r="Q27" s="160">
        <f>ROUND(E27*P27,2)</f>
        <v>0</v>
      </c>
      <c r="R27" s="160"/>
      <c r="S27" s="160" t="s">
        <v>107</v>
      </c>
      <c r="T27" s="160" t="s">
        <v>107</v>
      </c>
      <c r="U27" s="160">
        <v>0.878</v>
      </c>
      <c r="V27" s="160">
        <f>ROUND(E27*U27,2)</f>
        <v>16.55</v>
      </c>
      <c r="W27" s="160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108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6" t="s">
        <v>140</v>
      </c>
      <c r="D28" s="162"/>
      <c r="E28" s="163">
        <v>18.84956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110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1">
        <v>12</v>
      </c>
      <c r="B29" s="172" t="s">
        <v>141</v>
      </c>
      <c r="C29" s="185" t="s">
        <v>142</v>
      </c>
      <c r="D29" s="173" t="s">
        <v>115</v>
      </c>
      <c r="E29" s="174">
        <v>18.84956</v>
      </c>
      <c r="F29" s="175"/>
      <c r="G29" s="176"/>
      <c r="H29" s="161">
        <v>110.77</v>
      </c>
      <c r="I29" s="160">
        <f>ROUND(E29*H29,2)</f>
        <v>2087.9699999999998</v>
      </c>
      <c r="J29" s="161">
        <v>457.23</v>
      </c>
      <c r="K29" s="160">
        <f>ROUND(E29*J29,2)</f>
        <v>8618.58</v>
      </c>
      <c r="L29" s="160">
        <v>21</v>
      </c>
      <c r="M29" s="160">
        <f>G29*(1+L29/100)</f>
        <v>0</v>
      </c>
      <c r="N29" s="160">
        <v>5.1819999999999998E-2</v>
      </c>
      <c r="O29" s="160">
        <f>ROUND(E29*N29,2)</f>
        <v>0.98</v>
      </c>
      <c r="P29" s="160">
        <v>0</v>
      </c>
      <c r="Q29" s="160">
        <f>ROUND(E29*P29,2)</f>
        <v>0</v>
      </c>
      <c r="R29" s="160"/>
      <c r="S29" s="160" t="s">
        <v>143</v>
      </c>
      <c r="T29" s="160" t="s">
        <v>120</v>
      </c>
      <c r="U29" s="160">
        <v>0.77600000000000002</v>
      </c>
      <c r="V29" s="160">
        <f>ROUND(E29*U29,2)</f>
        <v>14.63</v>
      </c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108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86" t="s">
        <v>144</v>
      </c>
      <c r="D30" s="162"/>
      <c r="E30" s="163">
        <v>18.84956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110</v>
      </c>
      <c r="AH30" s="151">
        <v>5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65" t="s">
        <v>102</v>
      </c>
      <c r="B31" s="166" t="s">
        <v>61</v>
      </c>
      <c r="C31" s="184" t="s">
        <v>62</v>
      </c>
      <c r="D31" s="167"/>
      <c r="E31" s="168"/>
      <c r="F31" s="169"/>
      <c r="G31" s="170"/>
      <c r="H31" s="164"/>
      <c r="I31" s="164">
        <f>SUM(I32:I44)</f>
        <v>34955.32</v>
      </c>
      <c r="J31" s="164"/>
      <c r="K31" s="164">
        <f>SUM(K32:K44)</f>
        <v>36844.6</v>
      </c>
      <c r="L31" s="164"/>
      <c r="M31" s="164">
        <f>SUM(M32:M44)</f>
        <v>0</v>
      </c>
      <c r="N31" s="164"/>
      <c r="O31" s="164">
        <f>SUM(O32:O44)</f>
        <v>0.98</v>
      </c>
      <c r="P31" s="164"/>
      <c r="Q31" s="164">
        <f>SUM(Q32:Q44)</f>
        <v>0</v>
      </c>
      <c r="R31" s="164"/>
      <c r="S31" s="164"/>
      <c r="T31" s="164"/>
      <c r="U31" s="164"/>
      <c r="V31" s="164">
        <f>SUM(V32:V44)</f>
        <v>51.760000000000005</v>
      </c>
      <c r="W31" s="164"/>
      <c r="AG31" t="s">
        <v>103</v>
      </c>
    </row>
    <row r="32" spans="1:60" outlineLevel="1" x14ac:dyDescent="0.2">
      <c r="A32" s="171">
        <v>13</v>
      </c>
      <c r="B32" s="172" t="s">
        <v>145</v>
      </c>
      <c r="C32" s="185" t="s">
        <v>146</v>
      </c>
      <c r="D32" s="173" t="s">
        <v>147</v>
      </c>
      <c r="E32" s="174">
        <v>6</v>
      </c>
      <c r="F32" s="175"/>
      <c r="G32" s="176"/>
      <c r="H32" s="161">
        <v>5.7</v>
      </c>
      <c r="I32" s="160">
        <f>ROUND(E32*H32,2)</f>
        <v>34.200000000000003</v>
      </c>
      <c r="J32" s="161">
        <v>1862.3</v>
      </c>
      <c r="K32" s="160">
        <f>ROUND(E32*J32,2)</f>
        <v>11173.8</v>
      </c>
      <c r="L32" s="160">
        <v>21</v>
      </c>
      <c r="M32" s="160">
        <f>G32*(1+L32/100)</f>
        <v>0</v>
      </c>
      <c r="N32" s="160">
        <v>0</v>
      </c>
      <c r="O32" s="160">
        <f>ROUND(E32*N32,2)</f>
        <v>0</v>
      </c>
      <c r="P32" s="160">
        <v>0</v>
      </c>
      <c r="Q32" s="160">
        <f>ROUND(E32*P32,2)</f>
        <v>0</v>
      </c>
      <c r="R32" s="160"/>
      <c r="S32" s="160" t="s">
        <v>107</v>
      </c>
      <c r="T32" s="160" t="s">
        <v>107</v>
      </c>
      <c r="U32" s="160">
        <v>1.1499999999999999</v>
      </c>
      <c r="V32" s="160">
        <f>ROUND(E32*U32,2)</f>
        <v>6.9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108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6" t="s">
        <v>148</v>
      </c>
      <c r="D33" s="162"/>
      <c r="E33" s="163">
        <v>4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110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86" t="s">
        <v>149</v>
      </c>
      <c r="D34" s="162"/>
      <c r="E34" s="163">
        <v>2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110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7">
        <v>14</v>
      </c>
      <c r="B35" s="178" t="s">
        <v>150</v>
      </c>
      <c r="C35" s="187" t="s">
        <v>151</v>
      </c>
      <c r="D35" s="179" t="s">
        <v>106</v>
      </c>
      <c r="E35" s="180">
        <v>1</v>
      </c>
      <c r="F35" s="181"/>
      <c r="G35" s="182"/>
      <c r="H35" s="161">
        <v>0</v>
      </c>
      <c r="I35" s="160">
        <f>ROUND(E35*H35,2)</f>
        <v>0</v>
      </c>
      <c r="J35" s="161">
        <v>1538</v>
      </c>
      <c r="K35" s="160">
        <f>ROUND(E35*J35,2)</f>
        <v>1538</v>
      </c>
      <c r="L35" s="160">
        <v>21</v>
      </c>
      <c r="M35" s="160">
        <f>G35*(1+L35/100)</f>
        <v>0</v>
      </c>
      <c r="N35" s="160">
        <v>0</v>
      </c>
      <c r="O35" s="160">
        <f>ROUND(E35*N35,2)</f>
        <v>0</v>
      </c>
      <c r="P35" s="160">
        <v>0</v>
      </c>
      <c r="Q35" s="160">
        <f>ROUND(E35*P35,2)</f>
        <v>0</v>
      </c>
      <c r="R35" s="160"/>
      <c r="S35" s="160" t="s">
        <v>107</v>
      </c>
      <c r="T35" s="160" t="s">
        <v>107</v>
      </c>
      <c r="U35" s="160">
        <v>1.752</v>
      </c>
      <c r="V35" s="160">
        <f>ROUND(E35*U35,2)</f>
        <v>1.75</v>
      </c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108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7">
        <v>15</v>
      </c>
      <c r="B36" s="178" t="s">
        <v>152</v>
      </c>
      <c r="C36" s="187" t="s">
        <v>153</v>
      </c>
      <c r="D36" s="179" t="s">
        <v>106</v>
      </c>
      <c r="E36" s="180">
        <v>1</v>
      </c>
      <c r="F36" s="181"/>
      <c r="G36" s="182"/>
      <c r="H36" s="161">
        <v>739.42</v>
      </c>
      <c r="I36" s="160">
        <f>ROUND(E36*H36,2)</f>
        <v>739.42</v>
      </c>
      <c r="J36" s="161">
        <v>1375.58</v>
      </c>
      <c r="K36" s="160">
        <f>ROUND(E36*J36,2)</f>
        <v>1375.58</v>
      </c>
      <c r="L36" s="160">
        <v>21</v>
      </c>
      <c r="M36" s="160">
        <f>G36*(1+L36/100)</f>
        <v>0</v>
      </c>
      <c r="N36" s="160">
        <v>0.43093999999999999</v>
      </c>
      <c r="O36" s="160">
        <f>ROUND(E36*N36,2)</f>
        <v>0.43</v>
      </c>
      <c r="P36" s="160">
        <v>0</v>
      </c>
      <c r="Q36" s="160">
        <f>ROUND(E36*P36,2)</f>
        <v>0</v>
      </c>
      <c r="R36" s="160"/>
      <c r="S36" s="160" t="s">
        <v>107</v>
      </c>
      <c r="T36" s="160" t="s">
        <v>107</v>
      </c>
      <c r="U36" s="160">
        <v>3.8170000000000002</v>
      </c>
      <c r="V36" s="160">
        <f>ROUND(E36*U36,2)</f>
        <v>3.82</v>
      </c>
      <c r="W36" s="160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116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7">
        <v>16</v>
      </c>
      <c r="B37" s="178" t="s">
        <v>154</v>
      </c>
      <c r="C37" s="187" t="s">
        <v>155</v>
      </c>
      <c r="D37" s="179" t="s">
        <v>106</v>
      </c>
      <c r="E37" s="180">
        <v>1</v>
      </c>
      <c r="F37" s="181"/>
      <c r="G37" s="182"/>
      <c r="H37" s="161">
        <v>3457.61</v>
      </c>
      <c r="I37" s="160">
        <f>ROUND(E37*H37,2)</f>
        <v>3457.61</v>
      </c>
      <c r="J37" s="161">
        <v>827.39</v>
      </c>
      <c r="K37" s="160">
        <f>ROUND(E37*J37,2)</f>
        <v>827.39</v>
      </c>
      <c r="L37" s="160">
        <v>21</v>
      </c>
      <c r="M37" s="160">
        <f>G37*(1+L37/100)</f>
        <v>0</v>
      </c>
      <c r="N37" s="160">
        <v>0.16502</v>
      </c>
      <c r="O37" s="160">
        <f>ROUND(E37*N37,2)</f>
        <v>0.17</v>
      </c>
      <c r="P37" s="160">
        <v>0</v>
      </c>
      <c r="Q37" s="160">
        <f>ROUND(E37*P37,2)</f>
        <v>0</v>
      </c>
      <c r="R37" s="160"/>
      <c r="S37" s="160" t="s">
        <v>107</v>
      </c>
      <c r="T37" s="160" t="s">
        <v>107</v>
      </c>
      <c r="U37" s="160">
        <v>1.694</v>
      </c>
      <c r="V37" s="160">
        <f>ROUND(E37*U37,2)</f>
        <v>1.69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108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7">
        <v>17</v>
      </c>
      <c r="B38" s="178" t="s">
        <v>156</v>
      </c>
      <c r="C38" s="187" t="s">
        <v>157</v>
      </c>
      <c r="D38" s="179" t="s">
        <v>106</v>
      </c>
      <c r="E38" s="180">
        <v>62</v>
      </c>
      <c r="F38" s="181"/>
      <c r="G38" s="182"/>
      <c r="H38" s="161">
        <v>89.58</v>
      </c>
      <c r="I38" s="160">
        <f>ROUND(E38*H38,2)</f>
        <v>5553.96</v>
      </c>
      <c r="J38" s="161">
        <v>91.42</v>
      </c>
      <c r="K38" s="160">
        <f>ROUND(E38*J38,2)</f>
        <v>5668.04</v>
      </c>
      <c r="L38" s="160">
        <v>21</v>
      </c>
      <c r="M38" s="160">
        <f>G38*(1+L38/100)</f>
        <v>0</v>
      </c>
      <c r="N38" s="160">
        <v>3.3700000000000002E-3</v>
      </c>
      <c r="O38" s="160">
        <f>ROUND(E38*N38,2)</f>
        <v>0.21</v>
      </c>
      <c r="P38" s="160">
        <v>0</v>
      </c>
      <c r="Q38" s="160">
        <f>ROUND(E38*P38,2)</f>
        <v>0</v>
      </c>
      <c r="R38" s="160"/>
      <c r="S38" s="160" t="s">
        <v>107</v>
      </c>
      <c r="T38" s="160" t="s">
        <v>107</v>
      </c>
      <c r="U38" s="160">
        <v>0.25</v>
      </c>
      <c r="V38" s="160">
        <f>ROUND(E38*U38,2)</f>
        <v>15.5</v>
      </c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108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1">
        <v>18</v>
      </c>
      <c r="B39" s="172" t="s">
        <v>158</v>
      </c>
      <c r="C39" s="185" t="s">
        <v>159</v>
      </c>
      <c r="D39" s="173" t="s">
        <v>160</v>
      </c>
      <c r="E39" s="174">
        <v>119.38052</v>
      </c>
      <c r="F39" s="175"/>
      <c r="G39" s="176"/>
      <c r="H39" s="161">
        <v>117.14</v>
      </c>
      <c r="I39" s="160">
        <f>ROUND(E39*H39,2)</f>
        <v>13984.23</v>
      </c>
      <c r="J39" s="161">
        <v>50.86</v>
      </c>
      <c r="K39" s="160">
        <f>ROUND(E39*J39,2)</f>
        <v>6071.69</v>
      </c>
      <c r="L39" s="160">
        <v>21</v>
      </c>
      <c r="M39" s="160">
        <f>G39*(1+L39/100)</f>
        <v>0</v>
      </c>
      <c r="N39" s="160">
        <v>0</v>
      </c>
      <c r="O39" s="160">
        <f>ROUND(E39*N39,2)</f>
        <v>0</v>
      </c>
      <c r="P39" s="160">
        <v>0</v>
      </c>
      <c r="Q39" s="160">
        <f>ROUND(E39*P39,2)</f>
        <v>0</v>
      </c>
      <c r="R39" s="160"/>
      <c r="S39" s="160" t="s">
        <v>143</v>
      </c>
      <c r="T39" s="160" t="s">
        <v>120</v>
      </c>
      <c r="U39" s="160">
        <v>0.05</v>
      </c>
      <c r="V39" s="160">
        <f>ROUND(E39*U39,2)</f>
        <v>5.97</v>
      </c>
      <c r="W39" s="160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108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6" t="s">
        <v>161</v>
      </c>
      <c r="D40" s="162"/>
      <c r="E40" s="163">
        <v>87.964590000000001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110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86" t="s">
        <v>162</v>
      </c>
      <c r="D41" s="162"/>
      <c r="E41" s="163">
        <v>31.415929999999999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110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7">
        <v>19</v>
      </c>
      <c r="B42" s="178" t="s">
        <v>163</v>
      </c>
      <c r="C42" s="187" t="s">
        <v>164</v>
      </c>
      <c r="D42" s="179" t="s">
        <v>106</v>
      </c>
      <c r="E42" s="180">
        <v>6</v>
      </c>
      <c r="F42" s="181"/>
      <c r="G42" s="182"/>
      <c r="H42" s="161">
        <v>751.65</v>
      </c>
      <c r="I42" s="160">
        <f>ROUND(E42*H42,2)</f>
        <v>4509.8999999999996</v>
      </c>
      <c r="J42" s="161">
        <v>1698.35</v>
      </c>
      <c r="K42" s="160">
        <f>ROUND(E42*J42,2)</f>
        <v>10190.1</v>
      </c>
      <c r="L42" s="160">
        <v>21</v>
      </c>
      <c r="M42" s="160">
        <f>G42*(1+L42/100)</f>
        <v>0</v>
      </c>
      <c r="N42" s="160">
        <v>5.7200000000000003E-3</v>
      </c>
      <c r="O42" s="160">
        <f>ROUND(E42*N42,2)</f>
        <v>0.03</v>
      </c>
      <c r="P42" s="160">
        <v>0</v>
      </c>
      <c r="Q42" s="160">
        <f>ROUND(E42*P42,2)</f>
        <v>0</v>
      </c>
      <c r="R42" s="160"/>
      <c r="S42" s="160" t="s">
        <v>143</v>
      </c>
      <c r="T42" s="160" t="s">
        <v>120</v>
      </c>
      <c r="U42" s="160">
        <v>2.6890000000000001</v>
      </c>
      <c r="V42" s="160">
        <f>ROUND(E42*U42,2)</f>
        <v>16.13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108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7">
        <v>20</v>
      </c>
      <c r="B43" s="178" t="s">
        <v>165</v>
      </c>
      <c r="C43" s="187" t="s">
        <v>166</v>
      </c>
      <c r="D43" s="179" t="s">
        <v>106</v>
      </c>
      <c r="E43" s="180">
        <v>62</v>
      </c>
      <c r="F43" s="181"/>
      <c r="G43" s="182"/>
      <c r="H43" s="161">
        <v>105</v>
      </c>
      <c r="I43" s="160">
        <f>ROUND(E43*H43,2)</f>
        <v>6510</v>
      </c>
      <c r="J43" s="161">
        <v>0</v>
      </c>
      <c r="K43" s="160">
        <f>ROUND(E43*J43,2)</f>
        <v>0</v>
      </c>
      <c r="L43" s="160">
        <v>21</v>
      </c>
      <c r="M43" s="160">
        <f>G43*(1+L43/100)</f>
        <v>0</v>
      </c>
      <c r="N43" s="160">
        <v>1.5E-3</v>
      </c>
      <c r="O43" s="160">
        <f>ROUND(E43*N43,2)</f>
        <v>0.09</v>
      </c>
      <c r="P43" s="160">
        <v>0</v>
      </c>
      <c r="Q43" s="160">
        <f>ROUND(E43*P43,2)</f>
        <v>0</v>
      </c>
      <c r="R43" s="160"/>
      <c r="S43" s="160" t="s">
        <v>143</v>
      </c>
      <c r="T43" s="160" t="s">
        <v>120</v>
      </c>
      <c r="U43" s="160">
        <v>0</v>
      </c>
      <c r="V43" s="160">
        <f>ROUND(E43*U43,2)</f>
        <v>0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167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77">
        <v>21</v>
      </c>
      <c r="B44" s="178" t="s">
        <v>168</v>
      </c>
      <c r="C44" s="187" t="s">
        <v>169</v>
      </c>
      <c r="D44" s="179" t="s">
        <v>106</v>
      </c>
      <c r="E44" s="180">
        <v>1</v>
      </c>
      <c r="F44" s="181"/>
      <c r="G44" s="182"/>
      <c r="H44" s="161">
        <v>166</v>
      </c>
      <c r="I44" s="160">
        <f>ROUND(E44*H44,2)</f>
        <v>166</v>
      </c>
      <c r="J44" s="161">
        <v>0</v>
      </c>
      <c r="K44" s="160">
        <f>ROUND(E44*J44,2)</f>
        <v>0</v>
      </c>
      <c r="L44" s="160">
        <v>21</v>
      </c>
      <c r="M44" s="160">
        <f>G44*(1+L44/100)</f>
        <v>0</v>
      </c>
      <c r="N44" s="160">
        <v>5.2999999999999999E-2</v>
      </c>
      <c r="O44" s="160">
        <f>ROUND(E44*N44,2)</f>
        <v>0.05</v>
      </c>
      <c r="P44" s="160">
        <v>0</v>
      </c>
      <c r="Q44" s="160">
        <f>ROUND(E44*P44,2)</f>
        <v>0</v>
      </c>
      <c r="R44" s="160" t="s">
        <v>170</v>
      </c>
      <c r="S44" s="160" t="s">
        <v>107</v>
      </c>
      <c r="T44" s="160" t="s">
        <v>107</v>
      </c>
      <c r="U44" s="160">
        <v>0</v>
      </c>
      <c r="V44" s="160">
        <f>ROUND(E44*U44,2)</f>
        <v>0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167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5" t="s">
        <v>102</v>
      </c>
      <c r="B45" s="166" t="s">
        <v>63</v>
      </c>
      <c r="C45" s="184" t="s">
        <v>64</v>
      </c>
      <c r="D45" s="167"/>
      <c r="E45" s="168"/>
      <c r="F45" s="169"/>
      <c r="G45" s="170"/>
      <c r="H45" s="164"/>
      <c r="I45" s="164">
        <f>SUM(I46:I48)</f>
        <v>2209.92</v>
      </c>
      <c r="J45" s="164"/>
      <c r="K45" s="164">
        <f>SUM(K46:K48)</f>
        <v>6462.08</v>
      </c>
      <c r="L45" s="164"/>
      <c r="M45" s="164">
        <f>SUM(M46:M48)</f>
        <v>0</v>
      </c>
      <c r="N45" s="164"/>
      <c r="O45" s="164">
        <f>SUM(O46:O48)</f>
        <v>7.0000000000000007E-2</v>
      </c>
      <c r="P45" s="164"/>
      <c r="Q45" s="164">
        <f>SUM(Q46:Q48)</f>
        <v>0</v>
      </c>
      <c r="R45" s="164"/>
      <c r="S45" s="164"/>
      <c r="T45" s="164"/>
      <c r="U45" s="164"/>
      <c r="V45" s="164">
        <f>SUM(V46:V48)</f>
        <v>18.91</v>
      </c>
      <c r="W45" s="164"/>
      <c r="AG45" t="s">
        <v>103</v>
      </c>
    </row>
    <row r="46" spans="1:60" outlineLevel="1" x14ac:dyDescent="0.2">
      <c r="A46" s="171">
        <v>22</v>
      </c>
      <c r="B46" s="172" t="s">
        <v>171</v>
      </c>
      <c r="C46" s="185" t="s">
        <v>172</v>
      </c>
      <c r="D46" s="173" t="s">
        <v>115</v>
      </c>
      <c r="E46" s="174">
        <v>32</v>
      </c>
      <c r="F46" s="175"/>
      <c r="G46" s="176"/>
      <c r="H46" s="161">
        <v>69.06</v>
      </c>
      <c r="I46" s="160">
        <f>ROUND(E46*H46,2)</f>
        <v>2209.92</v>
      </c>
      <c r="J46" s="161">
        <v>201.94</v>
      </c>
      <c r="K46" s="160">
        <f>ROUND(E46*J46,2)</f>
        <v>6462.08</v>
      </c>
      <c r="L46" s="160">
        <v>21</v>
      </c>
      <c r="M46" s="160">
        <f>G46*(1+L46/100)</f>
        <v>0</v>
      </c>
      <c r="N46" s="160">
        <v>2.14E-3</v>
      </c>
      <c r="O46" s="160">
        <f>ROUND(E46*N46,2)</f>
        <v>7.0000000000000007E-2</v>
      </c>
      <c r="P46" s="160">
        <v>0</v>
      </c>
      <c r="Q46" s="160">
        <f>ROUND(E46*P46,2)</f>
        <v>0</v>
      </c>
      <c r="R46" s="160"/>
      <c r="S46" s="160" t="s">
        <v>107</v>
      </c>
      <c r="T46" s="160" t="s">
        <v>107</v>
      </c>
      <c r="U46" s="160">
        <v>0.59099999999999997</v>
      </c>
      <c r="V46" s="160">
        <f>ROUND(E46*U46,2)</f>
        <v>18.91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108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86" t="s">
        <v>173</v>
      </c>
      <c r="D47" s="162"/>
      <c r="E47" s="163">
        <v>24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110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86" t="s">
        <v>111</v>
      </c>
      <c r="D48" s="162"/>
      <c r="E48" s="163">
        <v>8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110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5.5" x14ac:dyDescent="0.2">
      <c r="A49" s="165" t="s">
        <v>102</v>
      </c>
      <c r="B49" s="166" t="s">
        <v>65</v>
      </c>
      <c r="C49" s="184" t="s">
        <v>66</v>
      </c>
      <c r="D49" s="167"/>
      <c r="E49" s="168"/>
      <c r="F49" s="169"/>
      <c r="G49" s="170"/>
      <c r="H49" s="164"/>
      <c r="I49" s="164">
        <f>SUM(I50:I52)</f>
        <v>5.76</v>
      </c>
      <c r="J49" s="164"/>
      <c r="K49" s="164">
        <f>SUM(K50:K52)</f>
        <v>8286.24</v>
      </c>
      <c r="L49" s="164"/>
      <c r="M49" s="164">
        <f>SUM(M50:M52)</f>
        <v>0</v>
      </c>
      <c r="N49" s="164"/>
      <c r="O49" s="164">
        <f>SUM(O50:O52)</f>
        <v>0</v>
      </c>
      <c r="P49" s="164"/>
      <c r="Q49" s="164">
        <f>SUM(Q50:Q52)</f>
        <v>0</v>
      </c>
      <c r="R49" s="164"/>
      <c r="S49" s="164"/>
      <c r="T49" s="164"/>
      <c r="U49" s="164"/>
      <c r="V49" s="164">
        <f>SUM(V50:V52)</f>
        <v>30.009999999999998</v>
      </c>
      <c r="W49" s="164"/>
      <c r="AG49" t="s">
        <v>103</v>
      </c>
    </row>
    <row r="50" spans="1:60" outlineLevel="1" x14ac:dyDescent="0.2">
      <c r="A50" s="177">
        <v>23</v>
      </c>
      <c r="B50" s="178" t="s">
        <v>174</v>
      </c>
      <c r="C50" s="187" t="s">
        <v>175</v>
      </c>
      <c r="D50" s="179" t="s">
        <v>176</v>
      </c>
      <c r="E50" s="180">
        <v>20</v>
      </c>
      <c r="F50" s="181"/>
      <c r="G50" s="182"/>
      <c r="H50" s="161">
        <v>0</v>
      </c>
      <c r="I50" s="160">
        <f>ROUND(E50*H50,2)</f>
        <v>0</v>
      </c>
      <c r="J50" s="161">
        <v>276</v>
      </c>
      <c r="K50" s="160">
        <f>ROUND(E50*J50,2)</f>
        <v>5520</v>
      </c>
      <c r="L50" s="160">
        <v>21</v>
      </c>
      <c r="M50" s="160">
        <f>G50*(1+L50/100)</f>
        <v>0</v>
      </c>
      <c r="N50" s="160">
        <v>0</v>
      </c>
      <c r="O50" s="160">
        <f>ROUND(E50*N50,2)</f>
        <v>0</v>
      </c>
      <c r="P50" s="160">
        <v>0</v>
      </c>
      <c r="Q50" s="160">
        <f>ROUND(E50*P50,2)</f>
        <v>0</v>
      </c>
      <c r="R50" s="160"/>
      <c r="S50" s="160" t="s">
        <v>107</v>
      </c>
      <c r="T50" s="160" t="s">
        <v>177</v>
      </c>
      <c r="U50" s="160">
        <v>1</v>
      </c>
      <c r="V50" s="160">
        <f>ROUND(E50*U50,2)</f>
        <v>20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108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1">
        <v>24</v>
      </c>
      <c r="B51" s="172" t="s">
        <v>178</v>
      </c>
      <c r="C51" s="185" t="s">
        <v>179</v>
      </c>
      <c r="D51" s="173" t="s">
        <v>115</v>
      </c>
      <c r="E51" s="174">
        <v>72</v>
      </c>
      <c r="F51" s="175"/>
      <c r="G51" s="176"/>
      <c r="H51" s="161">
        <v>0.08</v>
      </c>
      <c r="I51" s="160">
        <f>ROUND(E51*H51,2)</f>
        <v>5.76</v>
      </c>
      <c r="J51" s="161">
        <v>38.42</v>
      </c>
      <c r="K51" s="160">
        <f>ROUND(E51*J51,2)</f>
        <v>2766.24</v>
      </c>
      <c r="L51" s="160">
        <v>21</v>
      </c>
      <c r="M51" s="160">
        <f>G51*(1+L51/100)</f>
        <v>0</v>
      </c>
      <c r="N51" s="160">
        <v>0</v>
      </c>
      <c r="O51" s="160">
        <f>ROUND(E51*N51,2)</f>
        <v>0</v>
      </c>
      <c r="P51" s="160">
        <v>0</v>
      </c>
      <c r="Q51" s="160">
        <f>ROUND(E51*P51,2)</f>
        <v>0</v>
      </c>
      <c r="R51" s="160"/>
      <c r="S51" s="160" t="s">
        <v>107</v>
      </c>
      <c r="T51" s="160" t="s">
        <v>177</v>
      </c>
      <c r="U51" s="160">
        <v>0.13900000000000001</v>
      </c>
      <c r="V51" s="160">
        <f>ROUND(E51*U51,2)</f>
        <v>10.01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108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86" t="s">
        <v>180</v>
      </c>
      <c r="D52" s="162"/>
      <c r="E52" s="163">
        <v>72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110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65" t="s">
        <v>102</v>
      </c>
      <c r="B53" s="166" t="s">
        <v>67</v>
      </c>
      <c r="C53" s="184" t="s">
        <v>68</v>
      </c>
      <c r="D53" s="167"/>
      <c r="E53" s="168"/>
      <c r="F53" s="169"/>
      <c r="G53" s="170"/>
      <c r="H53" s="164"/>
      <c r="I53" s="164">
        <f>SUM(I54:I62)</f>
        <v>0</v>
      </c>
      <c r="J53" s="164"/>
      <c r="K53" s="164">
        <f>SUM(K54:K62)</f>
        <v>31102.97</v>
      </c>
      <c r="L53" s="164"/>
      <c r="M53" s="164">
        <f>SUM(M54:M62)</f>
        <v>0</v>
      </c>
      <c r="N53" s="164"/>
      <c r="O53" s="164">
        <f>SUM(O54:O62)</f>
        <v>0</v>
      </c>
      <c r="P53" s="164"/>
      <c r="Q53" s="164">
        <f>SUM(Q54:Q62)</f>
        <v>1.4200000000000002</v>
      </c>
      <c r="R53" s="164"/>
      <c r="S53" s="164"/>
      <c r="T53" s="164"/>
      <c r="U53" s="164"/>
      <c r="V53" s="164">
        <f>SUM(V54:V62)</f>
        <v>88.09</v>
      </c>
      <c r="W53" s="164"/>
      <c r="AG53" t="s">
        <v>103</v>
      </c>
    </row>
    <row r="54" spans="1:60" outlineLevel="1" x14ac:dyDescent="0.2">
      <c r="A54" s="177">
        <v>25</v>
      </c>
      <c r="B54" s="178" t="s">
        <v>181</v>
      </c>
      <c r="C54" s="187" t="s">
        <v>182</v>
      </c>
      <c r="D54" s="179" t="s">
        <v>119</v>
      </c>
      <c r="E54" s="180">
        <v>0.3</v>
      </c>
      <c r="F54" s="181"/>
      <c r="G54" s="182"/>
      <c r="H54" s="161">
        <v>0</v>
      </c>
      <c r="I54" s="160">
        <f>ROUND(E54*H54,2)</f>
        <v>0</v>
      </c>
      <c r="J54" s="161">
        <v>13480</v>
      </c>
      <c r="K54" s="160">
        <f>ROUND(E54*J54,2)</f>
        <v>4044</v>
      </c>
      <c r="L54" s="160">
        <v>21</v>
      </c>
      <c r="M54" s="160">
        <f>G54*(1+L54/100)</f>
        <v>0</v>
      </c>
      <c r="N54" s="160">
        <v>0</v>
      </c>
      <c r="O54" s="160">
        <f>ROUND(E54*N54,2)</f>
        <v>0</v>
      </c>
      <c r="P54" s="160">
        <v>2.85</v>
      </c>
      <c r="Q54" s="160">
        <f>ROUND(E54*P54,2)</f>
        <v>0.86</v>
      </c>
      <c r="R54" s="160"/>
      <c r="S54" s="160" t="s">
        <v>107</v>
      </c>
      <c r="T54" s="160" t="s">
        <v>107</v>
      </c>
      <c r="U54" s="160">
        <v>17.606999999999999</v>
      </c>
      <c r="V54" s="160">
        <f>ROUND(E54*U54,2)</f>
        <v>5.28</v>
      </c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108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1">
        <v>26</v>
      </c>
      <c r="B55" s="172" t="s">
        <v>183</v>
      </c>
      <c r="C55" s="185" t="s">
        <v>184</v>
      </c>
      <c r="D55" s="173" t="s">
        <v>115</v>
      </c>
      <c r="E55" s="174">
        <v>18.84956</v>
      </c>
      <c r="F55" s="175"/>
      <c r="G55" s="176"/>
      <c r="H55" s="161">
        <v>0</v>
      </c>
      <c r="I55" s="160">
        <f>ROUND(E55*H55,2)</f>
        <v>0</v>
      </c>
      <c r="J55" s="161">
        <v>283.5</v>
      </c>
      <c r="K55" s="160">
        <f>ROUND(E55*J55,2)</f>
        <v>5343.85</v>
      </c>
      <c r="L55" s="160">
        <v>21</v>
      </c>
      <c r="M55" s="160">
        <f>G55*(1+L55/100)</f>
        <v>0</v>
      </c>
      <c r="N55" s="160">
        <v>0</v>
      </c>
      <c r="O55" s="160">
        <f>ROUND(E55*N55,2)</f>
        <v>0</v>
      </c>
      <c r="P55" s="160">
        <v>1.26E-2</v>
      </c>
      <c r="Q55" s="160">
        <f>ROUND(E55*P55,2)</f>
        <v>0.24</v>
      </c>
      <c r="R55" s="160"/>
      <c r="S55" s="160" t="s">
        <v>107</v>
      </c>
      <c r="T55" s="160" t="s">
        <v>107</v>
      </c>
      <c r="U55" s="160">
        <v>0.33</v>
      </c>
      <c r="V55" s="160">
        <f>ROUND(E55*U55,2)</f>
        <v>6.22</v>
      </c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108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86" t="s">
        <v>144</v>
      </c>
      <c r="D56" s="162"/>
      <c r="E56" s="163">
        <v>18.84956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110</v>
      </c>
      <c r="AH56" s="151">
        <v>5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1">
        <v>27</v>
      </c>
      <c r="B57" s="172" t="s">
        <v>185</v>
      </c>
      <c r="C57" s="185" t="s">
        <v>186</v>
      </c>
      <c r="D57" s="173" t="s">
        <v>106</v>
      </c>
      <c r="E57" s="174">
        <v>124</v>
      </c>
      <c r="F57" s="175"/>
      <c r="G57" s="176"/>
      <c r="H57" s="161">
        <v>0</v>
      </c>
      <c r="I57" s="160">
        <f>ROUND(E57*H57,2)</f>
        <v>0</v>
      </c>
      <c r="J57" s="161">
        <v>51.8</v>
      </c>
      <c r="K57" s="160">
        <f>ROUND(E57*J57,2)</f>
        <v>6423.2</v>
      </c>
      <c r="L57" s="160">
        <v>21</v>
      </c>
      <c r="M57" s="160">
        <f>G57*(1+L57/100)</f>
        <v>0</v>
      </c>
      <c r="N57" s="160">
        <v>0</v>
      </c>
      <c r="O57" s="160">
        <f>ROUND(E57*N57,2)</f>
        <v>0</v>
      </c>
      <c r="P57" s="160">
        <v>2.3000000000000001E-4</v>
      </c>
      <c r="Q57" s="160">
        <f>ROUND(E57*P57,2)</f>
        <v>0.03</v>
      </c>
      <c r="R57" s="160"/>
      <c r="S57" s="160" t="s">
        <v>107</v>
      </c>
      <c r="T57" s="160" t="s">
        <v>107</v>
      </c>
      <c r="U57" s="160">
        <v>0.16500000000000001</v>
      </c>
      <c r="V57" s="160">
        <f>ROUND(E57*U57,2)</f>
        <v>20.46</v>
      </c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108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86" t="s">
        <v>187</v>
      </c>
      <c r="D58" s="162"/>
      <c r="E58" s="163">
        <v>124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110</v>
      </c>
      <c r="AH58" s="151">
        <v>5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2.5" outlineLevel="1" x14ac:dyDescent="0.2">
      <c r="A59" s="171">
        <v>28</v>
      </c>
      <c r="B59" s="172" t="s">
        <v>188</v>
      </c>
      <c r="C59" s="185" t="s">
        <v>189</v>
      </c>
      <c r="D59" s="173" t="s">
        <v>160</v>
      </c>
      <c r="E59" s="174">
        <v>119.38052</v>
      </c>
      <c r="F59" s="175"/>
      <c r="G59" s="176"/>
      <c r="H59" s="161">
        <v>0</v>
      </c>
      <c r="I59" s="160">
        <f>ROUND(E59*H59,2)</f>
        <v>0</v>
      </c>
      <c r="J59" s="161">
        <v>127.5</v>
      </c>
      <c r="K59" s="160">
        <f>ROUND(E59*J59,2)</f>
        <v>15221.02</v>
      </c>
      <c r="L59" s="160">
        <v>21</v>
      </c>
      <c r="M59" s="160">
        <f>G59*(1+L59/100)</f>
        <v>0</v>
      </c>
      <c r="N59" s="160">
        <v>0</v>
      </c>
      <c r="O59" s="160">
        <f>ROUND(E59*N59,2)</f>
        <v>0</v>
      </c>
      <c r="P59" s="160">
        <v>2E-3</v>
      </c>
      <c r="Q59" s="160">
        <f>ROUND(E59*P59,2)</f>
        <v>0.24</v>
      </c>
      <c r="R59" s="160"/>
      <c r="S59" s="160" t="s">
        <v>107</v>
      </c>
      <c r="T59" s="160" t="s">
        <v>107</v>
      </c>
      <c r="U59" s="160">
        <v>0.46800000000000003</v>
      </c>
      <c r="V59" s="160">
        <f>ROUND(E59*U59,2)</f>
        <v>55.87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108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86" t="s">
        <v>161</v>
      </c>
      <c r="D60" s="162"/>
      <c r="E60" s="163">
        <v>87.964590000000001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110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186" t="s">
        <v>162</v>
      </c>
      <c r="D61" s="162"/>
      <c r="E61" s="163">
        <v>31.415929999999999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110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7">
        <v>29</v>
      </c>
      <c r="B62" s="178" t="s">
        <v>190</v>
      </c>
      <c r="C62" s="187" t="s">
        <v>191</v>
      </c>
      <c r="D62" s="179" t="s">
        <v>106</v>
      </c>
      <c r="E62" s="180">
        <v>1</v>
      </c>
      <c r="F62" s="181"/>
      <c r="G62" s="182"/>
      <c r="H62" s="161">
        <v>0</v>
      </c>
      <c r="I62" s="160">
        <f>ROUND(E62*H62,2)</f>
        <v>0</v>
      </c>
      <c r="J62" s="161">
        <v>70.900000000000006</v>
      </c>
      <c r="K62" s="160">
        <f>ROUND(E62*J62,2)</f>
        <v>70.900000000000006</v>
      </c>
      <c r="L62" s="160">
        <v>21</v>
      </c>
      <c r="M62" s="160">
        <f>G62*(1+L62/100)</f>
        <v>0</v>
      </c>
      <c r="N62" s="160">
        <v>0</v>
      </c>
      <c r="O62" s="160">
        <f>ROUND(E62*N62,2)</f>
        <v>0</v>
      </c>
      <c r="P62" s="160">
        <v>4.4999999999999998E-2</v>
      </c>
      <c r="Q62" s="160">
        <f>ROUND(E62*P62,2)</f>
        <v>0.05</v>
      </c>
      <c r="R62" s="160"/>
      <c r="S62" s="160" t="s">
        <v>107</v>
      </c>
      <c r="T62" s="160" t="s">
        <v>107</v>
      </c>
      <c r="U62" s="160">
        <v>0.26</v>
      </c>
      <c r="V62" s="160">
        <f>ROUND(E62*U62,2)</f>
        <v>0.26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108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5" t="s">
        <v>102</v>
      </c>
      <c r="B63" s="166" t="s">
        <v>69</v>
      </c>
      <c r="C63" s="184" t="s">
        <v>70</v>
      </c>
      <c r="D63" s="167"/>
      <c r="E63" s="168"/>
      <c r="F63" s="169"/>
      <c r="G63" s="170"/>
      <c r="H63" s="164"/>
      <c r="I63" s="164">
        <f>SUM(I64:I66)</f>
        <v>0</v>
      </c>
      <c r="J63" s="164"/>
      <c r="K63" s="164">
        <f>SUM(K64:K66)</f>
        <v>3467.37</v>
      </c>
      <c r="L63" s="164"/>
      <c r="M63" s="164">
        <f>SUM(M64:M66)</f>
        <v>0</v>
      </c>
      <c r="N63" s="164"/>
      <c r="O63" s="164">
        <f>SUM(O64:O66)</f>
        <v>0</v>
      </c>
      <c r="P63" s="164"/>
      <c r="Q63" s="164">
        <f>SUM(Q64:Q66)</f>
        <v>0</v>
      </c>
      <c r="R63" s="164"/>
      <c r="S63" s="164"/>
      <c r="T63" s="164"/>
      <c r="U63" s="164"/>
      <c r="V63" s="164">
        <f>SUM(V64:V66)</f>
        <v>9.66</v>
      </c>
      <c r="W63" s="164"/>
      <c r="AG63" t="s">
        <v>103</v>
      </c>
    </row>
    <row r="64" spans="1:60" outlineLevel="1" x14ac:dyDescent="0.2">
      <c r="A64" s="177">
        <v>30</v>
      </c>
      <c r="B64" s="178" t="s">
        <v>192</v>
      </c>
      <c r="C64" s="187" t="s">
        <v>193</v>
      </c>
      <c r="D64" s="179" t="s">
        <v>194</v>
      </c>
      <c r="E64" s="180">
        <v>5.1080899999999998</v>
      </c>
      <c r="F64" s="181"/>
      <c r="G64" s="182"/>
      <c r="H64" s="161">
        <v>0</v>
      </c>
      <c r="I64" s="160">
        <f>ROUND(E64*H64,2)</f>
        <v>0</v>
      </c>
      <c r="J64" s="161">
        <v>558</v>
      </c>
      <c r="K64" s="160">
        <f>ROUND(E64*J64,2)</f>
        <v>2850.31</v>
      </c>
      <c r="L64" s="160">
        <v>21</v>
      </c>
      <c r="M64" s="160">
        <f>G64*(1+L64/100)</f>
        <v>0</v>
      </c>
      <c r="N64" s="160">
        <v>0</v>
      </c>
      <c r="O64" s="160">
        <f>ROUND(E64*N64,2)</f>
        <v>0</v>
      </c>
      <c r="P64" s="160">
        <v>0</v>
      </c>
      <c r="Q64" s="160">
        <f>ROUND(E64*P64,2)</f>
        <v>0</v>
      </c>
      <c r="R64" s="160"/>
      <c r="S64" s="160" t="s">
        <v>107</v>
      </c>
      <c r="T64" s="160" t="s">
        <v>177</v>
      </c>
      <c r="U64" s="160">
        <v>1.8919999999999999</v>
      </c>
      <c r="V64" s="160">
        <f>ROUND(E64*U64,2)</f>
        <v>9.66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195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7">
        <v>31</v>
      </c>
      <c r="B65" s="178" t="s">
        <v>196</v>
      </c>
      <c r="C65" s="187" t="s">
        <v>197</v>
      </c>
      <c r="D65" s="179" t="s">
        <v>194</v>
      </c>
      <c r="E65" s="180">
        <v>5.1080899999999998</v>
      </c>
      <c r="F65" s="181"/>
      <c r="G65" s="182"/>
      <c r="H65" s="161">
        <v>0</v>
      </c>
      <c r="I65" s="160">
        <f>ROUND(E65*H65,2)</f>
        <v>0</v>
      </c>
      <c r="J65" s="161">
        <v>73.2</v>
      </c>
      <c r="K65" s="160">
        <f>ROUND(E65*J65,2)</f>
        <v>373.91</v>
      </c>
      <c r="L65" s="160">
        <v>21</v>
      </c>
      <c r="M65" s="160">
        <f>G65*(1+L65/100)</f>
        <v>0</v>
      </c>
      <c r="N65" s="160">
        <v>0</v>
      </c>
      <c r="O65" s="160">
        <f>ROUND(E65*N65,2)</f>
        <v>0</v>
      </c>
      <c r="P65" s="160">
        <v>0</v>
      </c>
      <c r="Q65" s="160">
        <f>ROUND(E65*P65,2)</f>
        <v>0</v>
      </c>
      <c r="R65" s="160"/>
      <c r="S65" s="160" t="s">
        <v>107</v>
      </c>
      <c r="T65" s="160" t="s">
        <v>177</v>
      </c>
      <c r="U65" s="160">
        <v>0</v>
      </c>
      <c r="V65" s="160">
        <f>ROUND(E65*U65,2)</f>
        <v>0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195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7">
        <v>32</v>
      </c>
      <c r="B66" s="178" t="s">
        <v>198</v>
      </c>
      <c r="C66" s="187" t="s">
        <v>199</v>
      </c>
      <c r="D66" s="179" t="s">
        <v>194</v>
      </c>
      <c r="E66" s="180">
        <v>5.1080899999999998</v>
      </c>
      <c r="F66" s="181"/>
      <c r="G66" s="182"/>
      <c r="H66" s="161">
        <v>0</v>
      </c>
      <c r="I66" s="160">
        <f>ROUND(E66*H66,2)</f>
        <v>0</v>
      </c>
      <c r="J66" s="161">
        <v>47.6</v>
      </c>
      <c r="K66" s="160">
        <f>ROUND(E66*J66,2)</f>
        <v>243.15</v>
      </c>
      <c r="L66" s="160">
        <v>21</v>
      </c>
      <c r="M66" s="160">
        <f>G66*(1+L66/100)</f>
        <v>0</v>
      </c>
      <c r="N66" s="160">
        <v>0</v>
      </c>
      <c r="O66" s="160">
        <f>ROUND(E66*N66,2)</f>
        <v>0</v>
      </c>
      <c r="P66" s="160">
        <v>0</v>
      </c>
      <c r="Q66" s="160">
        <f>ROUND(E66*P66,2)</f>
        <v>0</v>
      </c>
      <c r="R66" s="160"/>
      <c r="S66" s="160" t="s">
        <v>107</v>
      </c>
      <c r="T66" s="160" t="s">
        <v>177</v>
      </c>
      <c r="U66" s="160">
        <v>0</v>
      </c>
      <c r="V66" s="160">
        <f>ROUND(E66*U66,2)</f>
        <v>0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195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65" t="s">
        <v>102</v>
      </c>
      <c r="B67" s="166" t="s">
        <v>71</v>
      </c>
      <c r="C67" s="184" t="s">
        <v>72</v>
      </c>
      <c r="D67" s="167"/>
      <c r="E67" s="168"/>
      <c r="F67" s="169"/>
      <c r="G67" s="170"/>
      <c r="H67" s="164"/>
      <c r="I67" s="164">
        <f>SUM(I68:I69)</f>
        <v>305.41000000000003</v>
      </c>
      <c r="J67" s="164"/>
      <c r="K67" s="164">
        <f>SUM(K68:K69)</f>
        <v>875.39</v>
      </c>
      <c r="L67" s="164"/>
      <c r="M67" s="164">
        <f>SUM(M68:M69)</f>
        <v>0</v>
      </c>
      <c r="N67" s="164"/>
      <c r="O67" s="164">
        <f>SUM(O68:O69)</f>
        <v>0</v>
      </c>
      <c r="P67" s="164"/>
      <c r="Q67" s="164">
        <f>SUM(Q68:Q69)</f>
        <v>0</v>
      </c>
      <c r="R67" s="164"/>
      <c r="S67" s="164"/>
      <c r="T67" s="164"/>
      <c r="U67" s="164"/>
      <c r="V67" s="164">
        <f>SUM(V68:V69)</f>
        <v>1.76</v>
      </c>
      <c r="W67" s="164"/>
      <c r="AG67" t="s">
        <v>103</v>
      </c>
    </row>
    <row r="68" spans="1:60" ht="22.5" outlineLevel="1" x14ac:dyDescent="0.2">
      <c r="A68" s="171">
        <v>33</v>
      </c>
      <c r="B68" s="172" t="s">
        <v>200</v>
      </c>
      <c r="C68" s="185" t="s">
        <v>201</v>
      </c>
      <c r="D68" s="173" t="s">
        <v>160</v>
      </c>
      <c r="E68" s="174">
        <v>6.4</v>
      </c>
      <c r="F68" s="175"/>
      <c r="G68" s="176"/>
      <c r="H68" s="161">
        <v>47.72</v>
      </c>
      <c r="I68" s="160">
        <f>ROUND(E68*H68,2)</f>
        <v>305.41000000000003</v>
      </c>
      <c r="J68" s="161">
        <v>136.78</v>
      </c>
      <c r="K68" s="160">
        <f>ROUND(E68*J68,2)</f>
        <v>875.39</v>
      </c>
      <c r="L68" s="160">
        <v>21</v>
      </c>
      <c r="M68" s="160">
        <f>G68*(1+L68/100)</f>
        <v>0</v>
      </c>
      <c r="N68" s="160">
        <v>0</v>
      </c>
      <c r="O68" s="160">
        <f>ROUND(E68*N68,2)</f>
        <v>0</v>
      </c>
      <c r="P68" s="160">
        <v>0</v>
      </c>
      <c r="Q68" s="160">
        <f>ROUND(E68*P68,2)</f>
        <v>0</v>
      </c>
      <c r="R68" s="160"/>
      <c r="S68" s="160" t="s">
        <v>107</v>
      </c>
      <c r="T68" s="160" t="s">
        <v>107</v>
      </c>
      <c r="U68" s="160">
        <v>0.27500000000000002</v>
      </c>
      <c r="V68" s="160">
        <f>ROUND(E68*U68,2)</f>
        <v>1.76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108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86" t="s">
        <v>202</v>
      </c>
      <c r="D69" s="162"/>
      <c r="E69" s="163">
        <v>6.4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110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">
      <c r="A70" s="165" t="s">
        <v>102</v>
      </c>
      <c r="B70" s="166" t="s">
        <v>73</v>
      </c>
      <c r="C70" s="184" t="s">
        <v>74</v>
      </c>
      <c r="D70" s="167"/>
      <c r="E70" s="168"/>
      <c r="F70" s="169"/>
      <c r="G70" s="170"/>
      <c r="H70" s="164"/>
      <c r="I70" s="164">
        <f>SUM(I71:I76)</f>
        <v>0</v>
      </c>
      <c r="J70" s="164"/>
      <c r="K70" s="164">
        <f>SUM(K71:K76)</f>
        <v>3037.99</v>
      </c>
      <c r="L70" s="164"/>
      <c r="M70" s="164">
        <f>SUM(M71:M76)</f>
        <v>0</v>
      </c>
      <c r="N70" s="164"/>
      <c r="O70" s="164">
        <f>SUM(O71:O76)</f>
        <v>0</v>
      </c>
      <c r="P70" s="164"/>
      <c r="Q70" s="164">
        <f>SUM(Q71:Q76)</f>
        <v>0</v>
      </c>
      <c r="R70" s="164"/>
      <c r="S70" s="164"/>
      <c r="T70" s="164"/>
      <c r="U70" s="164"/>
      <c r="V70" s="164">
        <f>SUM(V71:V76)</f>
        <v>4.9000000000000004</v>
      </c>
      <c r="W70" s="164"/>
      <c r="AG70" t="s">
        <v>103</v>
      </c>
    </row>
    <row r="71" spans="1:60" outlineLevel="1" x14ac:dyDescent="0.2">
      <c r="A71" s="177">
        <v>34</v>
      </c>
      <c r="B71" s="178" t="s">
        <v>203</v>
      </c>
      <c r="C71" s="187" t="s">
        <v>204</v>
      </c>
      <c r="D71" s="179" t="s">
        <v>194</v>
      </c>
      <c r="E71" s="180">
        <v>1.9679899999999999</v>
      </c>
      <c r="F71" s="181"/>
      <c r="G71" s="182"/>
      <c r="H71" s="161">
        <v>0</v>
      </c>
      <c r="I71" s="160">
        <f t="shared" ref="I71:I76" si="0">ROUND(E71*H71,2)</f>
        <v>0</v>
      </c>
      <c r="J71" s="161">
        <v>422.5</v>
      </c>
      <c r="K71" s="160">
        <f t="shared" ref="K71:K76" si="1">ROUND(E71*J71,2)</f>
        <v>831.48</v>
      </c>
      <c r="L71" s="160">
        <v>21</v>
      </c>
      <c r="M71" s="160">
        <f t="shared" ref="M71:M76" si="2">G71*(1+L71/100)</f>
        <v>0</v>
      </c>
      <c r="N71" s="160">
        <v>0</v>
      </c>
      <c r="O71" s="160">
        <f t="shared" ref="O71:O76" si="3">ROUND(E71*N71,2)</f>
        <v>0</v>
      </c>
      <c r="P71" s="160">
        <v>0</v>
      </c>
      <c r="Q71" s="160">
        <f t="shared" ref="Q71:Q76" si="4">ROUND(E71*P71,2)</f>
        <v>0</v>
      </c>
      <c r="R71" s="160"/>
      <c r="S71" s="160" t="s">
        <v>107</v>
      </c>
      <c r="T71" s="160" t="s">
        <v>177</v>
      </c>
      <c r="U71" s="160">
        <v>0.63800000000000001</v>
      </c>
      <c r="V71" s="160">
        <f t="shared" ref="V71:V76" si="5">ROUND(E71*U71,2)</f>
        <v>1.26</v>
      </c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205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7">
        <v>35</v>
      </c>
      <c r="B72" s="178" t="s">
        <v>206</v>
      </c>
      <c r="C72" s="187" t="s">
        <v>207</v>
      </c>
      <c r="D72" s="179" t="s">
        <v>194</v>
      </c>
      <c r="E72" s="180">
        <v>1.9679899999999999</v>
      </c>
      <c r="F72" s="181"/>
      <c r="G72" s="182"/>
      <c r="H72" s="161">
        <v>0</v>
      </c>
      <c r="I72" s="160">
        <f t="shared" si="0"/>
        <v>0</v>
      </c>
      <c r="J72" s="161">
        <v>174.5</v>
      </c>
      <c r="K72" s="160">
        <f t="shared" si="1"/>
        <v>343.41</v>
      </c>
      <c r="L72" s="160">
        <v>21</v>
      </c>
      <c r="M72" s="160">
        <f t="shared" si="2"/>
        <v>0</v>
      </c>
      <c r="N72" s="160">
        <v>0</v>
      </c>
      <c r="O72" s="160">
        <f t="shared" si="3"/>
        <v>0</v>
      </c>
      <c r="P72" s="160">
        <v>0</v>
      </c>
      <c r="Q72" s="160">
        <f t="shared" si="4"/>
        <v>0</v>
      </c>
      <c r="R72" s="160"/>
      <c r="S72" s="160" t="s">
        <v>107</v>
      </c>
      <c r="T72" s="160" t="s">
        <v>177</v>
      </c>
      <c r="U72" s="160">
        <v>0.49</v>
      </c>
      <c r="V72" s="160">
        <f t="shared" si="5"/>
        <v>0.96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205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7">
        <v>36</v>
      </c>
      <c r="B73" s="178" t="s">
        <v>208</v>
      </c>
      <c r="C73" s="187" t="s">
        <v>209</v>
      </c>
      <c r="D73" s="179" t="s">
        <v>194</v>
      </c>
      <c r="E73" s="180">
        <v>29.519780000000001</v>
      </c>
      <c r="F73" s="181"/>
      <c r="G73" s="182"/>
      <c r="H73" s="161">
        <v>0</v>
      </c>
      <c r="I73" s="160">
        <f t="shared" si="0"/>
        <v>0</v>
      </c>
      <c r="J73" s="161">
        <v>15</v>
      </c>
      <c r="K73" s="160">
        <f t="shared" si="1"/>
        <v>442.8</v>
      </c>
      <c r="L73" s="160">
        <v>21</v>
      </c>
      <c r="M73" s="160">
        <f t="shared" si="2"/>
        <v>0</v>
      </c>
      <c r="N73" s="160">
        <v>0</v>
      </c>
      <c r="O73" s="160">
        <f t="shared" si="3"/>
        <v>0</v>
      </c>
      <c r="P73" s="160">
        <v>0</v>
      </c>
      <c r="Q73" s="160">
        <f t="shared" si="4"/>
        <v>0</v>
      </c>
      <c r="R73" s="160"/>
      <c r="S73" s="160" t="s">
        <v>107</v>
      </c>
      <c r="T73" s="160" t="s">
        <v>177</v>
      </c>
      <c r="U73" s="160">
        <v>0</v>
      </c>
      <c r="V73" s="160">
        <f t="shared" si="5"/>
        <v>0</v>
      </c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205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7">
        <v>37</v>
      </c>
      <c r="B74" s="178" t="s">
        <v>210</v>
      </c>
      <c r="C74" s="187" t="s">
        <v>211</v>
      </c>
      <c r="D74" s="179" t="s">
        <v>194</v>
      </c>
      <c r="E74" s="180">
        <v>1.9679899999999999</v>
      </c>
      <c r="F74" s="181"/>
      <c r="G74" s="182"/>
      <c r="H74" s="161">
        <v>0</v>
      </c>
      <c r="I74" s="160">
        <f t="shared" si="0"/>
        <v>0</v>
      </c>
      <c r="J74" s="161">
        <v>222.5</v>
      </c>
      <c r="K74" s="160">
        <f t="shared" si="1"/>
        <v>437.88</v>
      </c>
      <c r="L74" s="160">
        <v>21</v>
      </c>
      <c r="M74" s="160">
        <f t="shared" si="2"/>
        <v>0</v>
      </c>
      <c r="N74" s="160">
        <v>0</v>
      </c>
      <c r="O74" s="160">
        <f t="shared" si="3"/>
        <v>0</v>
      </c>
      <c r="P74" s="160">
        <v>0</v>
      </c>
      <c r="Q74" s="160">
        <f t="shared" si="4"/>
        <v>0</v>
      </c>
      <c r="R74" s="160"/>
      <c r="S74" s="160" t="s">
        <v>107</v>
      </c>
      <c r="T74" s="160" t="s">
        <v>177</v>
      </c>
      <c r="U74" s="160">
        <v>0.94199999999999995</v>
      </c>
      <c r="V74" s="160">
        <f t="shared" si="5"/>
        <v>1.85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205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7">
        <v>38</v>
      </c>
      <c r="B75" s="178" t="s">
        <v>212</v>
      </c>
      <c r="C75" s="187" t="s">
        <v>213</v>
      </c>
      <c r="D75" s="179" t="s">
        <v>194</v>
      </c>
      <c r="E75" s="180">
        <v>7.8719400000000004</v>
      </c>
      <c r="F75" s="181"/>
      <c r="G75" s="182"/>
      <c r="H75" s="161">
        <v>0</v>
      </c>
      <c r="I75" s="160">
        <f t="shared" si="0"/>
        <v>0</v>
      </c>
      <c r="J75" s="161">
        <v>24.8</v>
      </c>
      <c r="K75" s="160">
        <f t="shared" si="1"/>
        <v>195.22</v>
      </c>
      <c r="L75" s="160">
        <v>21</v>
      </c>
      <c r="M75" s="160">
        <f t="shared" si="2"/>
        <v>0</v>
      </c>
      <c r="N75" s="160">
        <v>0</v>
      </c>
      <c r="O75" s="160">
        <f t="shared" si="3"/>
        <v>0</v>
      </c>
      <c r="P75" s="160">
        <v>0</v>
      </c>
      <c r="Q75" s="160">
        <f t="shared" si="4"/>
        <v>0</v>
      </c>
      <c r="R75" s="160"/>
      <c r="S75" s="160" t="s">
        <v>107</v>
      </c>
      <c r="T75" s="160" t="s">
        <v>177</v>
      </c>
      <c r="U75" s="160">
        <v>0.105</v>
      </c>
      <c r="V75" s="160">
        <f t="shared" si="5"/>
        <v>0.83</v>
      </c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205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7">
        <v>39</v>
      </c>
      <c r="B76" s="178" t="s">
        <v>214</v>
      </c>
      <c r="C76" s="187" t="s">
        <v>215</v>
      </c>
      <c r="D76" s="179" t="s">
        <v>194</v>
      </c>
      <c r="E76" s="180">
        <v>1.9679899999999999</v>
      </c>
      <c r="F76" s="181"/>
      <c r="G76" s="182"/>
      <c r="H76" s="161">
        <v>0</v>
      </c>
      <c r="I76" s="160">
        <f t="shared" si="0"/>
        <v>0</v>
      </c>
      <c r="J76" s="161">
        <v>400</v>
      </c>
      <c r="K76" s="160">
        <f t="shared" si="1"/>
        <v>787.2</v>
      </c>
      <c r="L76" s="160">
        <v>21</v>
      </c>
      <c r="M76" s="160">
        <f t="shared" si="2"/>
        <v>0</v>
      </c>
      <c r="N76" s="160">
        <v>0</v>
      </c>
      <c r="O76" s="160">
        <f t="shared" si="3"/>
        <v>0</v>
      </c>
      <c r="P76" s="160">
        <v>0</v>
      </c>
      <c r="Q76" s="160">
        <f t="shared" si="4"/>
        <v>0</v>
      </c>
      <c r="R76" s="160"/>
      <c r="S76" s="160" t="s">
        <v>107</v>
      </c>
      <c r="T76" s="160" t="s">
        <v>177</v>
      </c>
      <c r="U76" s="160">
        <v>0</v>
      </c>
      <c r="V76" s="160">
        <f t="shared" si="5"/>
        <v>0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205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165" t="s">
        <v>102</v>
      </c>
      <c r="B77" s="166" t="s">
        <v>76</v>
      </c>
      <c r="C77" s="184" t="s">
        <v>29</v>
      </c>
      <c r="D77" s="167"/>
      <c r="E77" s="168"/>
      <c r="F77" s="169"/>
      <c r="G77" s="170"/>
      <c r="H77" s="164"/>
      <c r="I77" s="164">
        <f>SUM(I78:I83)</f>
        <v>0</v>
      </c>
      <c r="J77" s="164"/>
      <c r="K77" s="164">
        <f>SUM(K78:K83)</f>
        <v>23400</v>
      </c>
      <c r="L77" s="164"/>
      <c r="M77" s="164">
        <f>SUM(M78:M83)</f>
        <v>0</v>
      </c>
      <c r="N77" s="164"/>
      <c r="O77" s="164">
        <f>SUM(O78:O83)</f>
        <v>0</v>
      </c>
      <c r="P77" s="164"/>
      <c r="Q77" s="164">
        <f>SUM(Q78:Q83)</f>
        <v>0</v>
      </c>
      <c r="R77" s="164"/>
      <c r="S77" s="164"/>
      <c r="T77" s="164"/>
      <c r="U77" s="164"/>
      <c r="V77" s="164">
        <f>SUM(V78:V83)</f>
        <v>0</v>
      </c>
      <c r="W77" s="164"/>
      <c r="AG77" t="s">
        <v>103</v>
      </c>
    </row>
    <row r="78" spans="1:60" outlineLevel="1" x14ac:dyDescent="0.2">
      <c r="A78" s="177">
        <v>40</v>
      </c>
      <c r="B78" s="178" t="s">
        <v>216</v>
      </c>
      <c r="C78" s="187" t="s">
        <v>217</v>
      </c>
      <c r="D78" s="179" t="s">
        <v>218</v>
      </c>
      <c r="E78" s="180">
        <v>1</v>
      </c>
      <c r="F78" s="181"/>
      <c r="G78" s="182"/>
      <c r="H78" s="161">
        <v>0</v>
      </c>
      <c r="I78" s="160">
        <f t="shared" ref="I78:I83" si="6">ROUND(E78*H78,2)</f>
        <v>0</v>
      </c>
      <c r="J78" s="161">
        <v>2000</v>
      </c>
      <c r="K78" s="160">
        <f t="shared" ref="K78:K83" si="7">ROUND(E78*J78,2)</f>
        <v>2000</v>
      </c>
      <c r="L78" s="160">
        <v>21</v>
      </c>
      <c r="M78" s="160">
        <f t="shared" ref="M78:M83" si="8">G78*(1+L78/100)</f>
        <v>0</v>
      </c>
      <c r="N78" s="160">
        <v>0</v>
      </c>
      <c r="O78" s="160">
        <f t="shared" ref="O78:O83" si="9">ROUND(E78*N78,2)</f>
        <v>0</v>
      </c>
      <c r="P78" s="160">
        <v>0</v>
      </c>
      <c r="Q78" s="160">
        <f t="shared" ref="Q78:Q83" si="10">ROUND(E78*P78,2)</f>
        <v>0</v>
      </c>
      <c r="R78" s="160"/>
      <c r="S78" s="160" t="s">
        <v>143</v>
      </c>
      <c r="T78" s="160" t="s">
        <v>120</v>
      </c>
      <c r="U78" s="160">
        <v>0</v>
      </c>
      <c r="V78" s="160">
        <f t="shared" ref="V78:V83" si="11">ROUND(E78*U78,2)</f>
        <v>0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108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7">
        <v>41</v>
      </c>
      <c r="B79" s="178" t="s">
        <v>219</v>
      </c>
      <c r="C79" s="187" t="s">
        <v>220</v>
      </c>
      <c r="D79" s="179" t="s">
        <v>218</v>
      </c>
      <c r="E79" s="180">
        <v>1</v>
      </c>
      <c r="F79" s="181"/>
      <c r="G79" s="182"/>
      <c r="H79" s="161">
        <v>0</v>
      </c>
      <c r="I79" s="160">
        <f t="shared" si="6"/>
        <v>0</v>
      </c>
      <c r="J79" s="161">
        <v>1000</v>
      </c>
      <c r="K79" s="160">
        <f t="shared" si="7"/>
        <v>1000</v>
      </c>
      <c r="L79" s="160">
        <v>21</v>
      </c>
      <c r="M79" s="160">
        <f t="shared" si="8"/>
        <v>0</v>
      </c>
      <c r="N79" s="160">
        <v>0</v>
      </c>
      <c r="O79" s="160">
        <f t="shared" si="9"/>
        <v>0</v>
      </c>
      <c r="P79" s="160">
        <v>0</v>
      </c>
      <c r="Q79" s="160">
        <f t="shared" si="10"/>
        <v>0</v>
      </c>
      <c r="R79" s="160"/>
      <c r="S79" s="160" t="s">
        <v>143</v>
      </c>
      <c r="T79" s="160" t="s">
        <v>120</v>
      </c>
      <c r="U79" s="160">
        <v>0</v>
      </c>
      <c r="V79" s="160">
        <f t="shared" si="11"/>
        <v>0</v>
      </c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108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7">
        <v>42</v>
      </c>
      <c r="B80" s="178" t="s">
        <v>221</v>
      </c>
      <c r="C80" s="187" t="s">
        <v>222</v>
      </c>
      <c r="D80" s="179" t="s">
        <v>218</v>
      </c>
      <c r="E80" s="180">
        <v>1</v>
      </c>
      <c r="F80" s="181"/>
      <c r="G80" s="182"/>
      <c r="H80" s="161">
        <v>0</v>
      </c>
      <c r="I80" s="160">
        <f t="shared" si="6"/>
        <v>0</v>
      </c>
      <c r="J80" s="161">
        <v>1000</v>
      </c>
      <c r="K80" s="160">
        <f t="shared" si="7"/>
        <v>1000</v>
      </c>
      <c r="L80" s="160">
        <v>21</v>
      </c>
      <c r="M80" s="160">
        <f t="shared" si="8"/>
        <v>0</v>
      </c>
      <c r="N80" s="160">
        <v>0</v>
      </c>
      <c r="O80" s="160">
        <f t="shared" si="9"/>
        <v>0</v>
      </c>
      <c r="P80" s="160">
        <v>0</v>
      </c>
      <c r="Q80" s="160">
        <f t="shared" si="10"/>
        <v>0</v>
      </c>
      <c r="R80" s="160"/>
      <c r="S80" s="160" t="s">
        <v>143</v>
      </c>
      <c r="T80" s="160" t="s">
        <v>120</v>
      </c>
      <c r="U80" s="160">
        <v>0</v>
      </c>
      <c r="V80" s="160">
        <f t="shared" si="11"/>
        <v>0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108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7">
        <v>43</v>
      </c>
      <c r="B81" s="178" t="s">
        <v>223</v>
      </c>
      <c r="C81" s="187" t="s">
        <v>224</v>
      </c>
      <c r="D81" s="179" t="s">
        <v>218</v>
      </c>
      <c r="E81" s="180">
        <v>1</v>
      </c>
      <c r="F81" s="181"/>
      <c r="G81" s="182"/>
      <c r="H81" s="161">
        <v>0</v>
      </c>
      <c r="I81" s="160">
        <f t="shared" si="6"/>
        <v>0</v>
      </c>
      <c r="J81" s="161">
        <v>1000</v>
      </c>
      <c r="K81" s="160">
        <f t="shared" si="7"/>
        <v>1000</v>
      </c>
      <c r="L81" s="160">
        <v>21</v>
      </c>
      <c r="M81" s="160">
        <f t="shared" si="8"/>
        <v>0</v>
      </c>
      <c r="N81" s="160">
        <v>0</v>
      </c>
      <c r="O81" s="160">
        <f t="shared" si="9"/>
        <v>0</v>
      </c>
      <c r="P81" s="160">
        <v>0</v>
      </c>
      <c r="Q81" s="160">
        <f t="shared" si="10"/>
        <v>0</v>
      </c>
      <c r="R81" s="160"/>
      <c r="S81" s="160" t="s">
        <v>143</v>
      </c>
      <c r="T81" s="160" t="s">
        <v>120</v>
      </c>
      <c r="U81" s="160">
        <v>0</v>
      </c>
      <c r="V81" s="160">
        <f t="shared" si="11"/>
        <v>0</v>
      </c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108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7">
        <v>44</v>
      </c>
      <c r="B82" s="178" t="s">
        <v>225</v>
      </c>
      <c r="C82" s="187" t="s">
        <v>226</v>
      </c>
      <c r="D82" s="179" t="s">
        <v>218</v>
      </c>
      <c r="E82" s="180">
        <v>1</v>
      </c>
      <c r="F82" s="181"/>
      <c r="G82" s="182"/>
      <c r="H82" s="161">
        <v>0</v>
      </c>
      <c r="I82" s="160">
        <f t="shared" si="6"/>
        <v>0</v>
      </c>
      <c r="J82" s="161">
        <v>10000</v>
      </c>
      <c r="K82" s="160">
        <f t="shared" si="7"/>
        <v>10000</v>
      </c>
      <c r="L82" s="160">
        <v>21</v>
      </c>
      <c r="M82" s="160">
        <f t="shared" si="8"/>
        <v>0</v>
      </c>
      <c r="N82" s="160">
        <v>0</v>
      </c>
      <c r="O82" s="160">
        <f t="shared" si="9"/>
        <v>0</v>
      </c>
      <c r="P82" s="160">
        <v>0</v>
      </c>
      <c r="Q82" s="160">
        <f t="shared" si="10"/>
        <v>0</v>
      </c>
      <c r="R82" s="160"/>
      <c r="S82" s="160" t="s">
        <v>143</v>
      </c>
      <c r="T82" s="160" t="s">
        <v>120</v>
      </c>
      <c r="U82" s="160">
        <v>0</v>
      </c>
      <c r="V82" s="160">
        <f t="shared" si="11"/>
        <v>0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108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1">
        <v>45</v>
      </c>
      <c r="B83" s="172" t="s">
        <v>227</v>
      </c>
      <c r="C83" s="185" t="s">
        <v>228</v>
      </c>
      <c r="D83" s="173" t="s">
        <v>229</v>
      </c>
      <c r="E83" s="174">
        <v>30</v>
      </c>
      <c r="F83" s="175"/>
      <c r="G83" s="176"/>
      <c r="H83" s="161">
        <v>0</v>
      </c>
      <c r="I83" s="160">
        <f t="shared" si="6"/>
        <v>0</v>
      </c>
      <c r="J83" s="161">
        <v>280</v>
      </c>
      <c r="K83" s="160">
        <f t="shared" si="7"/>
        <v>8400</v>
      </c>
      <c r="L83" s="160">
        <v>21</v>
      </c>
      <c r="M83" s="160">
        <f t="shared" si="8"/>
        <v>0</v>
      </c>
      <c r="N83" s="160">
        <v>0</v>
      </c>
      <c r="O83" s="160">
        <f t="shared" si="9"/>
        <v>0</v>
      </c>
      <c r="P83" s="160">
        <v>0</v>
      </c>
      <c r="Q83" s="160">
        <f t="shared" si="10"/>
        <v>0</v>
      </c>
      <c r="R83" s="160"/>
      <c r="S83" s="160" t="s">
        <v>143</v>
      </c>
      <c r="T83" s="160" t="s">
        <v>120</v>
      </c>
      <c r="U83" s="160">
        <v>0</v>
      </c>
      <c r="V83" s="160">
        <f t="shared" si="11"/>
        <v>0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5"/>
      <c r="B84" s="6"/>
      <c r="C84" s="188"/>
      <c r="D84" s="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AE84">
        <v>15</v>
      </c>
      <c r="AF84">
        <v>21</v>
      </c>
    </row>
    <row r="85" spans="1:60" x14ac:dyDescent="0.2">
      <c r="A85" s="154"/>
      <c r="B85" s="155" t="s">
        <v>31</v>
      </c>
      <c r="C85" s="189"/>
      <c r="D85" s="156"/>
      <c r="E85" s="157"/>
      <c r="F85" s="157"/>
      <c r="G85" s="18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AE85">
        <f>SUMIF(L7:L83,AE84,G7:G83)</f>
        <v>0</v>
      </c>
      <c r="AF85">
        <f>SUMIF(L7:L83,AF84,G7:G83)</f>
        <v>0</v>
      </c>
      <c r="AG85" t="s">
        <v>231</v>
      </c>
    </row>
    <row r="86" spans="1:60" x14ac:dyDescent="0.2">
      <c r="A86" s="5"/>
      <c r="B86" s="6"/>
      <c r="C86" s="188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60" x14ac:dyDescent="0.2">
      <c r="A87" s="5"/>
      <c r="B87" s="6"/>
      <c r="C87" s="188"/>
      <c r="D87" s="8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60" x14ac:dyDescent="0.2">
      <c r="A88" s="258" t="s">
        <v>232</v>
      </c>
      <c r="B88" s="258"/>
      <c r="C88" s="259"/>
      <c r="D88" s="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60" x14ac:dyDescent="0.2">
      <c r="A89" s="239"/>
      <c r="B89" s="240"/>
      <c r="C89" s="241"/>
      <c r="D89" s="240"/>
      <c r="E89" s="240"/>
      <c r="F89" s="240"/>
      <c r="G89" s="242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AG89" t="s">
        <v>233</v>
      </c>
    </row>
    <row r="90" spans="1:60" x14ac:dyDescent="0.2">
      <c r="A90" s="243"/>
      <c r="B90" s="244"/>
      <c r="C90" s="245"/>
      <c r="D90" s="244"/>
      <c r="E90" s="244"/>
      <c r="F90" s="244"/>
      <c r="G90" s="24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60" x14ac:dyDescent="0.2">
      <c r="A91" s="243"/>
      <c r="B91" s="244"/>
      <c r="C91" s="245"/>
      <c r="D91" s="244"/>
      <c r="E91" s="244"/>
      <c r="F91" s="244"/>
      <c r="G91" s="24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60" x14ac:dyDescent="0.2">
      <c r="A92" s="243"/>
      <c r="B92" s="244"/>
      <c r="C92" s="245"/>
      <c r="D92" s="244"/>
      <c r="E92" s="244"/>
      <c r="F92" s="244"/>
      <c r="G92" s="24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60" x14ac:dyDescent="0.2">
      <c r="A93" s="247"/>
      <c r="B93" s="248"/>
      <c r="C93" s="249"/>
      <c r="D93" s="248"/>
      <c r="E93" s="248"/>
      <c r="F93" s="248"/>
      <c r="G93" s="250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60" x14ac:dyDescent="0.2">
      <c r="A94" s="5"/>
      <c r="B94" s="6"/>
      <c r="C94" s="188"/>
      <c r="D94" s="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60" x14ac:dyDescent="0.2">
      <c r="C95" s="190"/>
      <c r="D95" s="142"/>
      <c r="AG95" t="s">
        <v>234</v>
      </c>
    </row>
    <row r="96" spans="1:60" x14ac:dyDescent="0.2">
      <c r="D96" s="142"/>
    </row>
    <row r="97" spans="4:4" x14ac:dyDescent="0.2">
      <c r="D97" s="142"/>
    </row>
    <row r="98" spans="4:4" x14ac:dyDescent="0.2">
      <c r="D98" s="142"/>
    </row>
    <row r="99" spans="4:4" x14ac:dyDescent="0.2">
      <c r="D99" s="142"/>
    </row>
    <row r="100" spans="4:4" x14ac:dyDescent="0.2">
      <c r="D100" s="142"/>
    </row>
    <row r="101" spans="4:4" x14ac:dyDescent="0.2">
      <c r="D101" s="142"/>
    </row>
    <row r="102" spans="4:4" x14ac:dyDescent="0.2">
      <c r="D102" s="142"/>
    </row>
    <row r="103" spans="4:4" x14ac:dyDescent="0.2">
      <c r="D103" s="142"/>
    </row>
    <row r="104" spans="4:4" x14ac:dyDescent="0.2">
      <c r="D104" s="142"/>
    </row>
    <row r="105" spans="4:4" x14ac:dyDescent="0.2">
      <c r="D105" s="142"/>
    </row>
    <row r="106" spans="4:4" x14ac:dyDescent="0.2">
      <c r="D106" s="142"/>
    </row>
    <row r="107" spans="4:4" x14ac:dyDescent="0.2">
      <c r="D107" s="142"/>
    </row>
    <row r="108" spans="4:4" x14ac:dyDescent="0.2">
      <c r="D108" s="142"/>
    </row>
    <row r="109" spans="4:4" x14ac:dyDescent="0.2">
      <c r="D109" s="142"/>
    </row>
    <row r="110" spans="4:4" x14ac:dyDescent="0.2">
      <c r="D110" s="142"/>
    </row>
    <row r="111" spans="4:4" x14ac:dyDescent="0.2">
      <c r="D111" s="142"/>
    </row>
    <row r="112" spans="4:4" x14ac:dyDescent="0.2">
      <c r="D112" s="142"/>
    </row>
    <row r="113" spans="4:4" x14ac:dyDescent="0.2">
      <c r="D113" s="142"/>
    </row>
    <row r="114" spans="4:4" x14ac:dyDescent="0.2">
      <c r="D114" s="142"/>
    </row>
    <row r="115" spans="4:4" x14ac:dyDescent="0.2">
      <c r="D115" s="142"/>
    </row>
    <row r="116" spans="4:4" x14ac:dyDescent="0.2">
      <c r="D116" s="142"/>
    </row>
    <row r="117" spans="4:4" x14ac:dyDescent="0.2">
      <c r="D117" s="142"/>
    </row>
    <row r="118" spans="4:4" x14ac:dyDescent="0.2">
      <c r="D118" s="142"/>
    </row>
    <row r="119" spans="4:4" x14ac:dyDescent="0.2">
      <c r="D119" s="142"/>
    </row>
    <row r="120" spans="4:4" x14ac:dyDescent="0.2">
      <c r="D120" s="142"/>
    </row>
    <row r="121" spans="4:4" x14ac:dyDescent="0.2">
      <c r="D121" s="142"/>
    </row>
    <row r="122" spans="4:4" x14ac:dyDescent="0.2">
      <c r="D122" s="142"/>
    </row>
    <row r="123" spans="4:4" x14ac:dyDescent="0.2">
      <c r="D123" s="142"/>
    </row>
    <row r="124" spans="4:4" x14ac:dyDescent="0.2">
      <c r="D124" s="142"/>
    </row>
    <row r="125" spans="4:4" x14ac:dyDescent="0.2">
      <c r="D125" s="142"/>
    </row>
    <row r="126" spans="4:4" x14ac:dyDescent="0.2">
      <c r="D126" s="142"/>
    </row>
    <row r="127" spans="4:4" x14ac:dyDescent="0.2">
      <c r="D127" s="142"/>
    </row>
    <row r="128" spans="4:4" x14ac:dyDescent="0.2">
      <c r="D128" s="142"/>
    </row>
    <row r="129" spans="4:4" x14ac:dyDescent="0.2">
      <c r="D129" s="142"/>
    </row>
    <row r="130" spans="4:4" x14ac:dyDescent="0.2">
      <c r="D130" s="142"/>
    </row>
    <row r="131" spans="4:4" x14ac:dyDescent="0.2">
      <c r="D131" s="142"/>
    </row>
    <row r="132" spans="4:4" x14ac:dyDescent="0.2">
      <c r="D132" s="142"/>
    </row>
    <row r="133" spans="4:4" x14ac:dyDescent="0.2">
      <c r="D133" s="142"/>
    </row>
    <row r="134" spans="4:4" x14ac:dyDescent="0.2">
      <c r="D134" s="142"/>
    </row>
    <row r="135" spans="4:4" x14ac:dyDescent="0.2">
      <c r="D135" s="142"/>
    </row>
    <row r="136" spans="4:4" x14ac:dyDescent="0.2">
      <c r="D136" s="142"/>
    </row>
    <row r="137" spans="4:4" x14ac:dyDescent="0.2">
      <c r="D137" s="142"/>
    </row>
    <row r="138" spans="4:4" x14ac:dyDescent="0.2">
      <c r="D138" s="142"/>
    </row>
    <row r="139" spans="4:4" x14ac:dyDescent="0.2">
      <c r="D139" s="142"/>
    </row>
    <row r="140" spans="4:4" x14ac:dyDescent="0.2">
      <c r="D140" s="142"/>
    </row>
    <row r="141" spans="4:4" x14ac:dyDescent="0.2">
      <c r="D141" s="142"/>
    </row>
    <row r="142" spans="4:4" x14ac:dyDescent="0.2">
      <c r="D142" s="142"/>
    </row>
    <row r="143" spans="4:4" x14ac:dyDescent="0.2">
      <c r="D143" s="142"/>
    </row>
    <row r="144" spans="4:4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89:G93"/>
    <mergeCell ref="A1:G1"/>
    <mergeCell ref="C2:G2"/>
    <mergeCell ref="C3:G3"/>
    <mergeCell ref="C4:G4"/>
    <mergeCell ref="A88:C8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180210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'180210 01 Pol'!Názvy_tisku</vt:lpstr>
      <vt:lpstr>oadresa</vt:lpstr>
      <vt:lpstr>Stavba!Objednatel</vt:lpstr>
      <vt:lpstr>Stavba!Objekt</vt:lpstr>
      <vt:lpstr>'180210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Vejtasa</dc:creator>
  <cp:lastModifiedBy>Bartoš Libor Ing.</cp:lastModifiedBy>
  <cp:lastPrinted>2014-02-28T09:52:57Z</cp:lastPrinted>
  <dcterms:created xsi:type="dcterms:W3CDTF">2009-04-08T07:15:50Z</dcterms:created>
  <dcterms:modified xsi:type="dcterms:W3CDTF">2018-02-26T14:05:29Z</dcterms:modified>
</cp:coreProperties>
</file>