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50" windowWidth="14970" windowHeight="77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</definedName>
  </definedNames>
  <calcPr calcId="145621"/>
</workbook>
</file>

<file path=xl/sharedStrings.xml><?xml version="1.0" encoding="utf-8"?>
<sst xmlns="http://schemas.openxmlformats.org/spreadsheetml/2006/main" count="134" uniqueCount="97">
  <si>
    <t>měrná jednotka</t>
  </si>
  <si>
    <t>ks</t>
  </si>
  <si>
    <t>pár</t>
  </si>
  <si>
    <t>Čistící a hygienické prostředky</t>
  </si>
  <si>
    <t>Úklidové prostředky</t>
  </si>
  <si>
    <t>Ochranné pracovní pomůcky</t>
  </si>
  <si>
    <t>počet</t>
  </si>
  <si>
    <t>cena za položku bez DPH</t>
  </si>
  <si>
    <t>cena za položky s DPH po dobu plnění rámcové smlouvy</t>
  </si>
  <si>
    <t>Zpracoval:</t>
  </si>
  <si>
    <t>Dne:</t>
  </si>
  <si>
    <t>bližší specifikace</t>
  </si>
  <si>
    <t>materiál</t>
  </si>
  <si>
    <t>doplní uchazeč</t>
  </si>
  <si>
    <t>cena za dodávku bez DPH</t>
  </si>
  <si>
    <t xml:space="preserve">cena za dodávku s DPH </t>
  </si>
  <si>
    <t>nabízený materiál (specifikace, značka, typ)</t>
  </si>
  <si>
    <t>role</t>
  </si>
  <si>
    <t>bal.</t>
  </si>
  <si>
    <t xml:space="preserve">Specifikované zboží je možno zaměnit pouze výrobkem stejné nebo vyšší  kvality. 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</si>
  <si>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</si>
  <si>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</si>
  <si>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>DEZINFEKČNÍ A ČISTÍCÍ PROSTŘEDEK</t>
  </si>
  <si>
    <t>Požadované parametry jsou minimální, pokud není uvedeno jinak. U uvedených vůní přípravků nejlépe mix.</t>
  </si>
  <si>
    <t>Odběratel si vyhrazuje právo na vzorky jednotlivých druhů nabízeného zboží na odsouhlasení kvality.</t>
  </si>
  <si>
    <t>tvar "kachna", tekutý, antibakteriální, vůně borovice/les/oceán, podobně jako WC Hit - 750 ml</t>
  </si>
  <si>
    <t xml:space="preserve">krabice </t>
  </si>
  <si>
    <t>PVC, s odkapávací/odkládací miskou a kartáč, bílá barva</t>
  </si>
  <si>
    <t>vůně fresh/oceán/les/borovice/antitabac., sprej - 300 ml</t>
  </si>
  <si>
    <t>Kontaktní osoba :</t>
  </si>
  <si>
    <t>krabička</t>
  </si>
  <si>
    <t>HYDROXID SODNÝ</t>
  </si>
  <si>
    <t>Splatnost faktury min. 14 dnů od doručení.</t>
  </si>
  <si>
    <r>
      <t xml:space="preserve">Dodací lhůta max. do 7 dnů od data objednání. </t>
    </r>
  </si>
  <si>
    <t>Součástí dodávky požadujeme bezpečnostní listy podle nařízenínařízení EP a Rady (ES) č. 1272/2008 CLP (stačí v elektronické podobě.)</t>
  </si>
  <si>
    <t>Doplní uchazeč: Firma:</t>
  </si>
  <si>
    <t>Tel.:</t>
  </si>
  <si>
    <t xml:space="preserve">E - mail: </t>
  </si>
  <si>
    <t>CENA CELKEM</t>
  </si>
  <si>
    <t xml:space="preserve">SMETÁČEK A LOPATKA </t>
  </si>
  <si>
    <t>souprava plast</t>
  </si>
  <si>
    <t>WC SOUPRAVA</t>
  </si>
  <si>
    <t>na ruce, plastový</t>
  </si>
  <si>
    <t xml:space="preserve">VĚDRO </t>
  </si>
  <si>
    <t>plastové, pevnější, 10 litrů</t>
  </si>
  <si>
    <t>KARTÁČEK</t>
  </si>
  <si>
    <t xml:space="preserve">HOUBIČKA </t>
  </si>
  <si>
    <t xml:space="preserve">HADR </t>
  </si>
  <si>
    <t>na podlahu, bílý, savý, min. rozměr 52 x 70 cm</t>
  </si>
  <si>
    <t>s drážkou,  v balíčku po 10 ks, min. 10 x 7 cm</t>
  </si>
  <si>
    <t>prachovka flanelová, min. 40 x 35 cm</t>
  </si>
  <si>
    <t xml:space="preserve">SÁČEK </t>
  </si>
  <si>
    <t>do koše 30-35 litrů , černý  - role á 50 ks, 8 micronů</t>
  </si>
  <si>
    <t xml:space="preserve">PYTLE </t>
  </si>
  <si>
    <t>na odpad 120 litrů, síla 60 micronů, černé, cca 70 x 110 cm, 20 ks na roli</t>
  </si>
  <si>
    <t xml:space="preserve">RUKAVICE </t>
  </si>
  <si>
    <t>gumové úklidové, silné, XL , semišované, tloušťka min. 0,40 mm podobně jako Jana</t>
  </si>
  <si>
    <t>nitrilové XL, bez pudru, vyšetřovací, 100 ks v krabičce</t>
  </si>
  <si>
    <t>na dezinfekci povrchů, vody, podobně jako Savo  1 litr</t>
  </si>
  <si>
    <t xml:space="preserve">PRÁŠEK  NA PRANÍ </t>
  </si>
  <si>
    <t>do 60 stupňů na barevné prádlo, podobně jako Rex, Tide, Bonux, 6 kg - 70 dávek</t>
  </si>
  <si>
    <t xml:space="preserve">PRÁŠEK NA PRANÍ </t>
  </si>
  <si>
    <t>do 90 stupňů na bílé prádlo, podobně jako Rex, Tide, Bonux, 6 kg - 70 dávek</t>
  </si>
  <si>
    <t xml:space="preserve">ODSTRAŇOVAČ VODNÍHO KAMENE </t>
  </si>
  <si>
    <t>v pračce, podobně jako Calgon, 500 g</t>
  </si>
  <si>
    <t xml:space="preserve">SAPONÁT </t>
  </si>
  <si>
    <t>úklidový, čisticí a mycí, 1 litr na povrchy, podlahy, podobně jako UMY Happy</t>
  </si>
  <si>
    <t xml:space="preserve">PŘÍPRAVEK </t>
  </si>
  <si>
    <t>na mytí úklidový, saponátový, 5 litrů, universální pro všechny typy povrchů, koncentrovaný</t>
  </si>
  <si>
    <t>KYSELÝ PROSTŘEDEK</t>
  </si>
  <si>
    <t>na vany a WC, na vodní a močový kámen, usazeniny, podobný jako Fixinela</t>
  </si>
  <si>
    <t>WC ČISTIČ</t>
  </si>
  <si>
    <t>PÍSEK</t>
  </si>
  <si>
    <t xml:space="preserve"> na vany , sypký, 500 g</t>
  </si>
  <si>
    <t xml:space="preserve">MÝDLO </t>
  </si>
  <si>
    <t xml:space="preserve">tekuté s pumpičkou 500 ml </t>
  </si>
  <si>
    <t>tekuté, dermatologicky testováno, vůně jablko/oceán - 5 litrů</t>
  </si>
  <si>
    <t>OSVĚŽOVAČ VZDUCHU</t>
  </si>
  <si>
    <t xml:space="preserve">PAPÍR </t>
  </si>
  <si>
    <t>toaletní - JUMBO, průměr 23 cm, nerecyklovaný, čistě bílý, dvouvrstvý</t>
  </si>
  <si>
    <t>PAPÍR</t>
  </si>
  <si>
    <t xml:space="preserve"> toaletní - JUMBO, průměr 19 cm, nerecyklovaný, čistě bílý, dvouvrstvý</t>
  </si>
  <si>
    <t>UBROUSKY</t>
  </si>
  <si>
    <t>papírové, jednovrstvé, bílé, 30 x 30 cm, podobně jako Linteo, 100 ks v balíčku</t>
  </si>
  <si>
    <t xml:space="preserve">RUČNÍKY </t>
  </si>
  <si>
    <t>Z-Z, papírové, celulóza, nerecyklované, 23 x 23 cm, 2-vrstvé, čistě bílé, 3 000 ks v krabici</t>
  </si>
  <si>
    <t xml:space="preserve">KRÉM </t>
  </si>
  <si>
    <t>ochranný na ruce , hydratační, s glycerinem, dezinfekční - 100 ml, podobně jako Herbalona</t>
  </si>
  <si>
    <t xml:space="preserve">PŘÍPRAVEK PRÁŠKOVÝ </t>
  </si>
  <si>
    <t>dezinfekční, vysoce účinný, 1 kg, na bázi chlóru k denní dezinfekci, likvidaci infekce, podobně jako Chloramin</t>
  </si>
  <si>
    <t>ČISTIČ NA NEREZ</t>
  </si>
  <si>
    <t>dřezy, umývadla, nerez zažízení, s rozprašovačem - 500 ml, podobně jako Cif na nerez</t>
  </si>
  <si>
    <t xml:space="preserve">KYSELINA CITRONOVÁ </t>
  </si>
  <si>
    <t>potravinářská, 1 kg</t>
  </si>
  <si>
    <t>KYSELINA CHLOROVODÍKOVÁ</t>
  </si>
  <si>
    <t>(solná), 1 litr , 31%</t>
  </si>
  <si>
    <t xml:space="preserve">na čištění odpadů, 1 kg, granulky nebo perličky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</si>
</sst>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_ ;[Red]\-#,##0.0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Times New Roman"/>
      <family val="1"/>
    </font>
    <font>
      <b/>
      <i/>
      <sz val="11"/>
      <name val="Times New Roman"/>
      <family val="1"/>
    </font>
    <font>
      <b/>
      <i/>
      <sz val="11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u val="single"/>
      <sz val="12"/>
      <color rgb="FFC00000"/>
      <name val="Times New Roman"/>
      <family val="1"/>
    </font>
    <font>
      <sz val="11"/>
      <color rgb="FFFF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>
        <color theme="0"/>
      </top>
      <bottom style="thin">
        <color theme="0"/>
      </bottom>
    </border>
    <border>
      <left/>
      <right style="medium"/>
      <top style="thin">
        <color theme="0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>
        <color theme="0"/>
      </top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9" fillId="5" borderId="12" xfId="0" applyFont="1" applyFill="1" applyBorder="1" applyAlignment="1">
      <alignment horizontal="center" vertical="center"/>
    </xf>
    <xf numFmtId="164" fontId="9" fillId="5" borderId="13" xfId="0" applyNumberFormat="1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" fillId="6" borderId="15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2" fillId="4" borderId="8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vertical="center"/>
    </xf>
    <xf numFmtId="0" fontId="12" fillId="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12" xfId="0" applyFont="1" applyBorder="1" applyAlignment="1">
      <alignment/>
    </xf>
    <xf numFmtId="0" fontId="2" fillId="3" borderId="22" xfId="0" applyFont="1" applyFill="1" applyBorder="1" applyAlignment="1">
      <alignment horizontal="center" vertical="center" wrapText="1" shrinkToFit="1"/>
    </xf>
    <xf numFmtId="0" fontId="6" fillId="3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0" fontId="10" fillId="5" borderId="25" xfId="0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27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7" fillId="6" borderId="7" xfId="0" applyFont="1" applyFill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2" fontId="8" fillId="0" borderId="30" xfId="0" applyNumberFormat="1" applyFont="1" applyBorder="1" applyAlignment="1">
      <alignment horizontal="center" wrapText="1"/>
    </xf>
    <xf numFmtId="2" fontId="8" fillId="0" borderId="21" xfId="0" applyNumberFormat="1" applyFont="1" applyBorder="1" applyAlignment="1">
      <alignment horizontal="center" wrapText="1"/>
    </xf>
    <xf numFmtId="2" fontId="8" fillId="0" borderId="32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28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165" fontId="8" fillId="0" borderId="8" xfId="0" applyNumberFormat="1" applyFont="1" applyFill="1" applyBorder="1" applyAlignment="1">
      <alignment horizontal="center" wrapText="1"/>
    </xf>
    <xf numFmtId="165" fontId="8" fillId="0" borderId="27" xfId="0" applyNumberFormat="1" applyFont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165" fontId="8" fillId="0" borderId="33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34" xfId="0" applyFont="1" applyBorder="1" applyAlignment="1">
      <alignment wrapText="1"/>
    </xf>
    <xf numFmtId="0" fontId="7" fillId="0" borderId="35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165" fontId="8" fillId="0" borderId="32" xfId="0" applyNumberFormat="1" applyFont="1" applyBorder="1" applyAlignment="1">
      <alignment horizontal="center" wrapText="1"/>
    </xf>
    <xf numFmtId="2" fontId="8" fillId="0" borderId="31" xfId="0" applyNumberFormat="1" applyFont="1" applyBorder="1" applyAlignment="1">
      <alignment horizontal="center" wrapText="1"/>
    </xf>
    <xf numFmtId="165" fontId="8" fillId="0" borderId="21" xfId="0" applyNumberFormat="1" applyFont="1" applyFill="1" applyBorder="1" applyAlignment="1">
      <alignment horizontal="center" wrapText="1"/>
    </xf>
    <xf numFmtId="164" fontId="9" fillId="5" borderId="36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15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="110" zoomScaleNormal="110" workbookViewId="0" topLeftCell="A1">
      <pane ySplit="1" topLeftCell="A11" activePane="bottomLeft" state="frozen"/>
      <selection pane="bottomLeft" activeCell="A12" sqref="A12:B12"/>
    </sheetView>
  </sheetViews>
  <sheetFormatPr defaultColWidth="9.140625" defaultRowHeight="15"/>
  <cols>
    <col min="1" max="1" width="41.57421875" style="0" customWidth="1"/>
    <col min="2" max="2" width="50.28125" style="0" customWidth="1"/>
    <col min="3" max="3" width="41.8515625" style="0" customWidth="1"/>
    <col min="4" max="4" width="9.00390625" style="0" customWidth="1"/>
    <col min="5" max="5" width="10.8515625" style="0" customWidth="1"/>
    <col min="6" max="6" width="17.140625" style="0" customWidth="1"/>
    <col min="7" max="7" width="16.7109375" style="0" customWidth="1"/>
    <col min="8" max="8" width="16.28125" style="0" customWidth="1"/>
    <col min="9" max="9" width="19.28125" style="0" hidden="1" customWidth="1"/>
  </cols>
  <sheetData>
    <row r="1" spans="1:9" ht="69" customHeight="1" thickBot="1">
      <c r="A1" s="3" t="s">
        <v>12</v>
      </c>
      <c r="B1" s="4" t="s">
        <v>11</v>
      </c>
      <c r="C1" s="5" t="s">
        <v>16</v>
      </c>
      <c r="D1" s="6" t="s">
        <v>0</v>
      </c>
      <c r="E1" s="6" t="s">
        <v>6</v>
      </c>
      <c r="F1" s="6" t="s">
        <v>7</v>
      </c>
      <c r="G1" s="6" t="s">
        <v>14</v>
      </c>
      <c r="H1" s="38" t="s">
        <v>15</v>
      </c>
      <c r="I1" s="37" t="s">
        <v>8</v>
      </c>
    </row>
    <row r="2" spans="1:9" ht="56.25" customHeight="1" thickBot="1">
      <c r="A2" s="78" t="s">
        <v>4</v>
      </c>
      <c r="B2" s="79"/>
      <c r="C2" s="7" t="s">
        <v>13</v>
      </c>
      <c r="D2" s="8"/>
      <c r="E2" s="8"/>
      <c r="F2" s="9" t="s">
        <v>13</v>
      </c>
      <c r="G2" s="8"/>
      <c r="H2" s="39"/>
      <c r="I2" s="2"/>
    </row>
    <row r="3" spans="1:11" s="48" customFormat="1" ht="15">
      <c r="A3" s="43" t="s">
        <v>39</v>
      </c>
      <c r="B3" s="10" t="s">
        <v>40</v>
      </c>
      <c r="C3" s="10"/>
      <c r="D3" s="44" t="s">
        <v>1</v>
      </c>
      <c r="E3" s="44">
        <v>36</v>
      </c>
      <c r="F3" s="45">
        <v>0</v>
      </c>
      <c r="G3" s="45">
        <f aca="true" t="shared" si="0" ref="G3:G37">E3*F3</f>
        <v>0</v>
      </c>
      <c r="H3" s="46">
        <f aca="true" t="shared" si="1" ref="H3:H37">SUM(G3*1.21)</f>
        <v>0</v>
      </c>
      <c r="I3" s="47"/>
      <c r="K3" s="49"/>
    </row>
    <row r="4" spans="1:11" s="48" customFormat="1" ht="15">
      <c r="A4" s="43" t="s">
        <v>41</v>
      </c>
      <c r="B4" s="10" t="s">
        <v>27</v>
      </c>
      <c r="C4" s="10"/>
      <c r="D4" s="44" t="s">
        <v>1</v>
      </c>
      <c r="E4" s="44">
        <v>36</v>
      </c>
      <c r="F4" s="45">
        <v>0</v>
      </c>
      <c r="G4" s="45">
        <f t="shared" si="0"/>
        <v>0</v>
      </c>
      <c r="H4" s="46">
        <f t="shared" si="1"/>
        <v>0</v>
      </c>
      <c r="I4" s="47">
        <f aca="true" t="shared" si="2" ref="I4:I11">SUM(H4*2.5)</f>
        <v>0</v>
      </c>
      <c r="K4" s="49"/>
    </row>
    <row r="5" spans="1:11" s="48" customFormat="1" ht="15">
      <c r="A5" s="43" t="s">
        <v>45</v>
      </c>
      <c r="B5" s="10" t="s">
        <v>42</v>
      </c>
      <c r="C5" s="10"/>
      <c r="D5" s="44" t="s">
        <v>1</v>
      </c>
      <c r="E5" s="44">
        <v>10</v>
      </c>
      <c r="F5" s="45">
        <v>0</v>
      </c>
      <c r="G5" s="45">
        <f t="shared" si="0"/>
        <v>0</v>
      </c>
      <c r="H5" s="46">
        <f t="shared" si="1"/>
        <v>0</v>
      </c>
      <c r="I5" s="47"/>
      <c r="K5" s="49"/>
    </row>
    <row r="6" spans="1:11" s="48" customFormat="1" ht="15">
      <c r="A6" s="43" t="s">
        <v>43</v>
      </c>
      <c r="B6" s="10" t="s">
        <v>44</v>
      </c>
      <c r="C6" s="10"/>
      <c r="D6" s="44" t="s">
        <v>1</v>
      </c>
      <c r="E6" s="44">
        <v>20</v>
      </c>
      <c r="F6" s="45">
        <v>0</v>
      </c>
      <c r="G6" s="45">
        <f t="shared" si="0"/>
        <v>0</v>
      </c>
      <c r="H6" s="46">
        <f t="shared" si="1"/>
        <v>0</v>
      </c>
      <c r="I6" s="47"/>
      <c r="K6" s="49"/>
    </row>
    <row r="7" spans="1:11" s="48" customFormat="1" ht="15">
      <c r="A7" s="43" t="s">
        <v>46</v>
      </c>
      <c r="B7" s="10" t="s">
        <v>49</v>
      </c>
      <c r="C7" s="10"/>
      <c r="D7" s="44" t="s">
        <v>18</v>
      </c>
      <c r="E7" s="44">
        <v>50</v>
      </c>
      <c r="F7" s="45">
        <v>0</v>
      </c>
      <c r="G7" s="45">
        <f t="shared" si="0"/>
        <v>0</v>
      </c>
      <c r="H7" s="46">
        <f t="shared" si="1"/>
        <v>0</v>
      </c>
      <c r="I7" s="47">
        <f t="shared" si="2"/>
        <v>0</v>
      </c>
      <c r="K7" s="49"/>
    </row>
    <row r="8" spans="1:11" s="48" customFormat="1" ht="15">
      <c r="A8" s="43" t="s">
        <v>47</v>
      </c>
      <c r="B8" s="10" t="s">
        <v>48</v>
      </c>
      <c r="C8" s="10"/>
      <c r="D8" s="44" t="s">
        <v>1</v>
      </c>
      <c r="E8" s="44">
        <v>100</v>
      </c>
      <c r="F8" s="45">
        <v>0</v>
      </c>
      <c r="G8" s="45">
        <f t="shared" si="0"/>
        <v>0</v>
      </c>
      <c r="H8" s="46">
        <f t="shared" si="1"/>
        <v>0</v>
      </c>
      <c r="I8" s="47">
        <f t="shared" si="2"/>
        <v>0</v>
      </c>
      <c r="K8" s="49"/>
    </row>
    <row r="9" spans="1:11" s="48" customFormat="1" ht="15">
      <c r="A9" s="43" t="s">
        <v>47</v>
      </c>
      <c r="B9" s="50" t="s">
        <v>50</v>
      </c>
      <c r="C9" s="50"/>
      <c r="D9" s="44" t="s">
        <v>1</v>
      </c>
      <c r="E9" s="44">
        <v>100</v>
      </c>
      <c r="F9" s="45">
        <v>0</v>
      </c>
      <c r="G9" s="45">
        <f t="shared" si="0"/>
        <v>0</v>
      </c>
      <c r="H9" s="46">
        <f t="shared" si="1"/>
        <v>0</v>
      </c>
      <c r="I9" s="47">
        <f t="shared" si="2"/>
        <v>0</v>
      </c>
      <c r="K9" s="49"/>
    </row>
    <row r="10" spans="1:11" s="48" customFormat="1" ht="15">
      <c r="A10" s="43" t="s">
        <v>51</v>
      </c>
      <c r="B10" s="10" t="s">
        <v>52</v>
      </c>
      <c r="C10" s="10"/>
      <c r="D10" s="44" t="s">
        <v>17</v>
      </c>
      <c r="E10" s="44">
        <v>100</v>
      </c>
      <c r="F10" s="45">
        <v>0</v>
      </c>
      <c r="G10" s="45">
        <f t="shared" si="0"/>
        <v>0</v>
      </c>
      <c r="H10" s="46">
        <f t="shared" si="1"/>
        <v>0</v>
      </c>
      <c r="I10" s="47">
        <f t="shared" si="2"/>
        <v>0</v>
      </c>
      <c r="K10" s="49"/>
    </row>
    <row r="11" spans="1:11" s="48" customFormat="1" ht="25.5" thickBot="1">
      <c r="A11" s="43" t="s">
        <v>53</v>
      </c>
      <c r="B11" s="10" t="s">
        <v>54</v>
      </c>
      <c r="C11" s="10"/>
      <c r="D11" s="44" t="s">
        <v>17</v>
      </c>
      <c r="E11" s="44">
        <v>30</v>
      </c>
      <c r="F11" s="45">
        <v>0</v>
      </c>
      <c r="G11" s="45">
        <f t="shared" si="0"/>
        <v>0</v>
      </c>
      <c r="H11" s="46">
        <f t="shared" si="1"/>
        <v>0</v>
      </c>
      <c r="I11" s="47">
        <f t="shared" si="2"/>
        <v>0</v>
      </c>
      <c r="K11" s="49"/>
    </row>
    <row r="12" spans="1:9" ht="56.25" customHeight="1" thickBot="1">
      <c r="A12" s="78" t="s">
        <v>5</v>
      </c>
      <c r="B12" s="79"/>
      <c r="C12" s="7" t="s">
        <v>13</v>
      </c>
      <c r="D12" s="8"/>
      <c r="E12" s="8"/>
      <c r="F12" s="9" t="s">
        <v>13</v>
      </c>
      <c r="G12" s="8"/>
      <c r="H12" s="39"/>
      <c r="I12" s="2" t="s">
        <v>8</v>
      </c>
    </row>
    <row r="13" spans="1:11" s="48" customFormat="1" ht="24.75">
      <c r="A13" s="51" t="s">
        <v>55</v>
      </c>
      <c r="B13" s="11" t="s">
        <v>56</v>
      </c>
      <c r="C13" s="52"/>
      <c r="D13" s="53" t="s">
        <v>2</v>
      </c>
      <c r="E13" s="53">
        <v>144</v>
      </c>
      <c r="F13" s="45">
        <v>0</v>
      </c>
      <c r="G13" s="45">
        <f aca="true" t="shared" si="3" ref="G13">E13*F13</f>
        <v>0</v>
      </c>
      <c r="H13" s="46">
        <f aca="true" t="shared" si="4" ref="H13">SUM(G13*1.21)</f>
        <v>0</v>
      </c>
      <c r="I13" s="54"/>
      <c r="K13" s="49"/>
    </row>
    <row r="14" spans="1:9" s="48" customFormat="1" ht="15.75" thickBot="1">
      <c r="A14" s="55" t="s">
        <v>55</v>
      </c>
      <c r="B14" s="56" t="s">
        <v>57</v>
      </c>
      <c r="C14" s="57"/>
      <c r="D14" s="58" t="s">
        <v>30</v>
      </c>
      <c r="E14" s="59">
        <v>100</v>
      </c>
      <c r="F14" s="60">
        <v>0</v>
      </c>
      <c r="G14" s="61">
        <f t="shared" si="0"/>
        <v>0</v>
      </c>
      <c r="H14" s="62">
        <f t="shared" si="1"/>
        <v>0</v>
      </c>
      <c r="I14" s="63">
        <f>SUM(H14*2.5)</f>
        <v>0</v>
      </c>
    </row>
    <row r="15" spans="1:9" ht="55.5" customHeight="1" thickBot="1">
      <c r="A15" s="78" t="s">
        <v>3</v>
      </c>
      <c r="B15" s="79"/>
      <c r="C15" s="7" t="s">
        <v>13</v>
      </c>
      <c r="D15" s="8"/>
      <c r="E15" s="8"/>
      <c r="F15" s="9" t="s">
        <v>13</v>
      </c>
      <c r="G15" s="8"/>
      <c r="H15" s="39"/>
      <c r="I15" s="2" t="s">
        <v>8</v>
      </c>
    </row>
    <row r="16" spans="1:9" s="48" customFormat="1" ht="15">
      <c r="A16" s="64" t="s">
        <v>22</v>
      </c>
      <c r="B16" s="12" t="s">
        <v>58</v>
      </c>
      <c r="C16" s="12"/>
      <c r="D16" s="65" t="s">
        <v>1</v>
      </c>
      <c r="E16" s="65">
        <v>50</v>
      </c>
      <c r="F16" s="45">
        <v>0</v>
      </c>
      <c r="G16" s="66">
        <f t="shared" si="0"/>
        <v>0</v>
      </c>
      <c r="H16" s="67">
        <f t="shared" si="1"/>
        <v>0</v>
      </c>
      <c r="I16" s="54">
        <f aca="true" t="shared" si="5" ref="I16:I37">SUM(H16*2.5)</f>
        <v>0</v>
      </c>
    </row>
    <row r="17" spans="1:9" s="48" customFormat="1" ht="24.75">
      <c r="A17" s="13" t="s">
        <v>59</v>
      </c>
      <c r="B17" s="14" t="s">
        <v>60</v>
      </c>
      <c r="C17" s="14"/>
      <c r="D17" s="68" t="s">
        <v>1</v>
      </c>
      <c r="E17" s="68">
        <v>4</v>
      </c>
      <c r="F17" s="45">
        <v>0</v>
      </c>
      <c r="G17" s="66">
        <f t="shared" si="0"/>
        <v>0</v>
      </c>
      <c r="H17" s="69">
        <f t="shared" si="1"/>
        <v>0</v>
      </c>
      <c r="I17" s="47">
        <f t="shared" si="5"/>
        <v>0</v>
      </c>
    </row>
    <row r="18" spans="1:9" s="48" customFormat="1" ht="24.75">
      <c r="A18" s="13" t="s">
        <v>61</v>
      </c>
      <c r="B18" s="14" t="s">
        <v>62</v>
      </c>
      <c r="C18" s="14"/>
      <c r="D18" s="68" t="s">
        <v>1</v>
      </c>
      <c r="E18" s="68">
        <v>4</v>
      </c>
      <c r="F18" s="45">
        <v>0</v>
      </c>
      <c r="G18" s="66">
        <f t="shared" si="0"/>
        <v>0</v>
      </c>
      <c r="H18" s="69">
        <f t="shared" si="1"/>
        <v>0</v>
      </c>
      <c r="I18" s="47"/>
    </row>
    <row r="19" spans="1:9" s="48" customFormat="1" ht="15">
      <c r="A19" s="13" t="s">
        <v>63</v>
      </c>
      <c r="B19" s="14" t="s">
        <v>64</v>
      </c>
      <c r="C19" s="14"/>
      <c r="D19" s="68" t="s">
        <v>1</v>
      </c>
      <c r="E19" s="68">
        <v>10</v>
      </c>
      <c r="F19" s="45">
        <v>0</v>
      </c>
      <c r="G19" s="66">
        <f t="shared" si="0"/>
        <v>0</v>
      </c>
      <c r="H19" s="69">
        <f t="shared" si="1"/>
        <v>0</v>
      </c>
      <c r="I19" s="47"/>
    </row>
    <row r="20" spans="1:9" s="48" customFormat="1" ht="24.75">
      <c r="A20" s="13" t="s">
        <v>65</v>
      </c>
      <c r="B20" s="10" t="s">
        <v>66</v>
      </c>
      <c r="C20" s="10"/>
      <c r="D20" s="44" t="s">
        <v>1</v>
      </c>
      <c r="E20" s="44">
        <v>12</v>
      </c>
      <c r="F20" s="45">
        <v>0</v>
      </c>
      <c r="G20" s="66">
        <f t="shared" si="0"/>
        <v>0</v>
      </c>
      <c r="H20" s="69">
        <f t="shared" si="1"/>
        <v>0</v>
      </c>
      <c r="I20" s="47"/>
    </row>
    <row r="21" spans="1:9" s="48" customFormat="1" ht="24.75">
      <c r="A21" s="13" t="s">
        <v>67</v>
      </c>
      <c r="B21" s="10" t="s">
        <v>68</v>
      </c>
      <c r="C21" s="10"/>
      <c r="D21" s="44" t="s">
        <v>1</v>
      </c>
      <c r="E21" s="44">
        <v>50</v>
      </c>
      <c r="F21" s="45">
        <v>0</v>
      </c>
      <c r="G21" s="66">
        <f t="shared" si="0"/>
        <v>0</v>
      </c>
      <c r="H21" s="69">
        <f t="shared" si="1"/>
        <v>0</v>
      </c>
      <c r="I21" s="47">
        <f t="shared" si="5"/>
        <v>0</v>
      </c>
    </row>
    <row r="22" spans="1:9" s="48" customFormat="1" ht="24.75">
      <c r="A22" s="13" t="s">
        <v>69</v>
      </c>
      <c r="B22" s="10" t="s">
        <v>70</v>
      </c>
      <c r="C22" s="10"/>
      <c r="D22" s="44" t="s">
        <v>1</v>
      </c>
      <c r="E22" s="44">
        <v>42</v>
      </c>
      <c r="F22" s="45">
        <v>0</v>
      </c>
      <c r="G22" s="66">
        <f aca="true" t="shared" si="6" ref="G22">E22*F22</f>
        <v>0</v>
      </c>
      <c r="H22" s="69">
        <f aca="true" t="shared" si="7" ref="H22">SUM(G22*1.21)</f>
        <v>0</v>
      </c>
      <c r="I22" s="47"/>
    </row>
    <row r="23" spans="1:9" s="48" customFormat="1" ht="24.75">
      <c r="A23" s="13" t="s">
        <v>71</v>
      </c>
      <c r="B23" s="10" t="s">
        <v>25</v>
      </c>
      <c r="C23" s="10"/>
      <c r="D23" s="44" t="s">
        <v>1</v>
      </c>
      <c r="E23" s="44">
        <v>50</v>
      </c>
      <c r="F23" s="45">
        <v>0</v>
      </c>
      <c r="G23" s="66">
        <f t="shared" si="0"/>
        <v>0</v>
      </c>
      <c r="H23" s="69">
        <f t="shared" si="1"/>
        <v>0</v>
      </c>
      <c r="I23" s="47">
        <f t="shared" si="5"/>
        <v>0</v>
      </c>
    </row>
    <row r="24" spans="1:9" s="48" customFormat="1" ht="15">
      <c r="A24" s="13" t="s">
        <v>72</v>
      </c>
      <c r="B24" s="10" t="s">
        <v>73</v>
      </c>
      <c r="C24" s="10"/>
      <c r="D24" s="44" t="s">
        <v>1</v>
      </c>
      <c r="E24" s="44">
        <v>50</v>
      </c>
      <c r="F24" s="45">
        <v>0</v>
      </c>
      <c r="G24" s="66">
        <f t="shared" si="0"/>
        <v>0</v>
      </c>
      <c r="H24" s="69">
        <f t="shared" si="1"/>
        <v>0</v>
      </c>
      <c r="I24" s="47">
        <f t="shared" si="5"/>
        <v>0</v>
      </c>
    </row>
    <row r="25" spans="1:11" s="48" customFormat="1" ht="15">
      <c r="A25" s="13" t="s">
        <v>74</v>
      </c>
      <c r="B25" s="10" t="s">
        <v>75</v>
      </c>
      <c r="C25" s="10"/>
      <c r="D25" s="44" t="s">
        <v>1</v>
      </c>
      <c r="E25" s="44">
        <v>20</v>
      </c>
      <c r="F25" s="45">
        <v>0</v>
      </c>
      <c r="G25" s="66">
        <f t="shared" si="0"/>
        <v>0</v>
      </c>
      <c r="H25" s="69">
        <f t="shared" si="1"/>
        <v>0</v>
      </c>
      <c r="I25" s="47">
        <f t="shared" si="5"/>
        <v>0</v>
      </c>
      <c r="K25" s="49"/>
    </row>
    <row r="26" spans="1:11" s="48" customFormat="1" ht="15">
      <c r="A26" s="13" t="s">
        <v>74</v>
      </c>
      <c r="B26" s="10" t="s">
        <v>76</v>
      </c>
      <c r="C26" s="10"/>
      <c r="D26" s="44" t="s">
        <v>1</v>
      </c>
      <c r="E26" s="44">
        <v>30</v>
      </c>
      <c r="F26" s="45">
        <v>0</v>
      </c>
      <c r="G26" s="66">
        <f t="shared" si="0"/>
        <v>0</v>
      </c>
      <c r="H26" s="69">
        <f t="shared" si="1"/>
        <v>0</v>
      </c>
      <c r="I26" s="47">
        <f t="shared" si="5"/>
        <v>0</v>
      </c>
      <c r="K26" s="49"/>
    </row>
    <row r="27" spans="1:11" s="48" customFormat="1" ht="15">
      <c r="A27" s="13" t="s">
        <v>77</v>
      </c>
      <c r="B27" s="10" t="s">
        <v>28</v>
      </c>
      <c r="C27" s="10"/>
      <c r="D27" s="44" t="s">
        <v>1</v>
      </c>
      <c r="E27" s="44">
        <v>24</v>
      </c>
      <c r="F27" s="45">
        <v>0</v>
      </c>
      <c r="G27" s="66">
        <f t="shared" si="0"/>
        <v>0</v>
      </c>
      <c r="H27" s="69">
        <f t="shared" si="1"/>
        <v>0</v>
      </c>
      <c r="I27" s="47">
        <f t="shared" si="5"/>
        <v>0</v>
      </c>
      <c r="K27" s="70"/>
    </row>
    <row r="28" spans="1:11" s="48" customFormat="1" ht="24.75">
      <c r="A28" s="13" t="s">
        <v>78</v>
      </c>
      <c r="B28" s="10" t="s">
        <v>79</v>
      </c>
      <c r="C28" s="10"/>
      <c r="D28" s="44" t="s">
        <v>17</v>
      </c>
      <c r="E28" s="44">
        <v>60</v>
      </c>
      <c r="F28" s="45">
        <v>0</v>
      </c>
      <c r="G28" s="66">
        <f t="shared" si="0"/>
        <v>0</v>
      </c>
      <c r="H28" s="69">
        <f t="shared" si="1"/>
        <v>0</v>
      </c>
      <c r="I28" s="47">
        <f t="shared" si="5"/>
        <v>0</v>
      </c>
      <c r="K28" s="70"/>
    </row>
    <row r="29" spans="1:9" s="48" customFormat="1" ht="24.75">
      <c r="A29" s="43" t="s">
        <v>80</v>
      </c>
      <c r="B29" s="10" t="s">
        <v>81</v>
      </c>
      <c r="C29" s="10"/>
      <c r="D29" s="44" t="s">
        <v>17</v>
      </c>
      <c r="E29" s="44">
        <v>60</v>
      </c>
      <c r="F29" s="45">
        <v>0</v>
      </c>
      <c r="G29" s="66">
        <f t="shared" si="0"/>
        <v>0</v>
      </c>
      <c r="H29" s="69">
        <f t="shared" si="1"/>
        <v>0</v>
      </c>
      <c r="I29" s="47">
        <f t="shared" si="5"/>
        <v>0</v>
      </c>
    </row>
    <row r="30" spans="1:9" s="48" customFormat="1" ht="24.75">
      <c r="A30" s="43" t="s">
        <v>82</v>
      </c>
      <c r="B30" s="10" t="s">
        <v>83</v>
      </c>
      <c r="C30" s="10"/>
      <c r="D30" s="44" t="s">
        <v>18</v>
      </c>
      <c r="E30" s="44">
        <v>80</v>
      </c>
      <c r="F30" s="45">
        <v>0</v>
      </c>
      <c r="G30" s="66">
        <f t="shared" si="0"/>
        <v>0</v>
      </c>
      <c r="H30" s="69">
        <f t="shared" si="1"/>
        <v>0</v>
      </c>
      <c r="I30" s="47">
        <f t="shared" si="5"/>
        <v>0</v>
      </c>
    </row>
    <row r="31" spans="1:9" s="48" customFormat="1" ht="24.75">
      <c r="A31" s="13" t="s">
        <v>84</v>
      </c>
      <c r="B31" s="14" t="s">
        <v>85</v>
      </c>
      <c r="C31" s="14"/>
      <c r="D31" s="68" t="s">
        <v>26</v>
      </c>
      <c r="E31" s="68">
        <v>30</v>
      </c>
      <c r="F31" s="45">
        <v>0</v>
      </c>
      <c r="G31" s="66">
        <f t="shared" si="0"/>
        <v>0</v>
      </c>
      <c r="H31" s="69">
        <f>SUM(G31*1.21)</f>
        <v>0</v>
      </c>
      <c r="I31" s="47">
        <f t="shared" si="5"/>
        <v>0</v>
      </c>
    </row>
    <row r="32" spans="1:9" s="48" customFormat="1" ht="24.75">
      <c r="A32" s="43" t="s">
        <v>86</v>
      </c>
      <c r="B32" s="10" t="s">
        <v>87</v>
      </c>
      <c r="C32" s="10"/>
      <c r="D32" s="44" t="s">
        <v>1</v>
      </c>
      <c r="E32" s="44">
        <v>150</v>
      </c>
      <c r="F32" s="45">
        <v>0</v>
      </c>
      <c r="G32" s="66">
        <f t="shared" si="0"/>
        <v>0</v>
      </c>
      <c r="H32" s="69">
        <f t="shared" si="1"/>
        <v>0</v>
      </c>
      <c r="I32" s="47">
        <f t="shared" si="5"/>
        <v>0</v>
      </c>
    </row>
    <row r="33" spans="1:9" s="48" customFormat="1" ht="24.75">
      <c r="A33" s="13" t="s">
        <v>88</v>
      </c>
      <c r="B33" s="14" t="s">
        <v>89</v>
      </c>
      <c r="C33" s="14"/>
      <c r="D33" s="68" t="s">
        <v>1</v>
      </c>
      <c r="E33" s="68">
        <v>28</v>
      </c>
      <c r="F33" s="45">
        <v>0</v>
      </c>
      <c r="G33" s="66">
        <f t="shared" si="0"/>
        <v>0</v>
      </c>
      <c r="H33" s="69">
        <f t="shared" si="1"/>
        <v>0</v>
      </c>
      <c r="I33" s="47">
        <f t="shared" si="5"/>
        <v>0</v>
      </c>
    </row>
    <row r="34" spans="1:9" s="48" customFormat="1" ht="24.75">
      <c r="A34" s="13" t="s">
        <v>90</v>
      </c>
      <c r="B34" s="10" t="s">
        <v>91</v>
      </c>
      <c r="C34" s="10"/>
      <c r="D34" s="44" t="s">
        <v>1</v>
      </c>
      <c r="E34" s="44">
        <v>24</v>
      </c>
      <c r="F34" s="45">
        <v>0</v>
      </c>
      <c r="G34" s="66">
        <f t="shared" si="0"/>
        <v>0</v>
      </c>
      <c r="H34" s="69">
        <f t="shared" si="1"/>
        <v>0</v>
      </c>
      <c r="I34" s="47">
        <f t="shared" si="5"/>
        <v>0</v>
      </c>
    </row>
    <row r="35" spans="1:9" s="48" customFormat="1" ht="15">
      <c r="A35" s="55" t="s">
        <v>92</v>
      </c>
      <c r="B35" s="15" t="s">
        <v>93</v>
      </c>
      <c r="C35" s="71"/>
      <c r="D35" s="72" t="s">
        <v>1</v>
      </c>
      <c r="E35" s="73">
        <v>30</v>
      </c>
      <c r="F35" s="45">
        <v>0</v>
      </c>
      <c r="G35" s="66">
        <f t="shared" si="0"/>
        <v>0</v>
      </c>
      <c r="H35" s="74">
        <f t="shared" si="1"/>
        <v>0</v>
      </c>
      <c r="I35" s="63">
        <f t="shared" si="5"/>
        <v>0</v>
      </c>
    </row>
    <row r="36" spans="1:9" s="48" customFormat="1" ht="15">
      <c r="A36" s="55" t="s">
        <v>94</v>
      </c>
      <c r="B36" s="15" t="s">
        <v>95</v>
      </c>
      <c r="C36" s="71"/>
      <c r="D36" s="72" t="s">
        <v>1</v>
      </c>
      <c r="E36" s="73">
        <v>12</v>
      </c>
      <c r="F36" s="45">
        <v>0</v>
      </c>
      <c r="G36" s="66">
        <f t="shared" si="0"/>
        <v>0</v>
      </c>
      <c r="H36" s="74">
        <f t="shared" si="1"/>
        <v>0</v>
      </c>
      <c r="I36" s="63">
        <f t="shared" si="5"/>
        <v>0</v>
      </c>
    </row>
    <row r="37" spans="1:9" s="48" customFormat="1" ht="15.75" thickBot="1">
      <c r="A37" s="55" t="s">
        <v>31</v>
      </c>
      <c r="B37" s="15" t="s">
        <v>96</v>
      </c>
      <c r="C37" s="71"/>
      <c r="D37" s="72" t="s">
        <v>1</v>
      </c>
      <c r="E37" s="73">
        <v>12</v>
      </c>
      <c r="F37" s="75">
        <v>0</v>
      </c>
      <c r="G37" s="76">
        <f t="shared" si="0"/>
        <v>0</v>
      </c>
      <c r="H37" s="74">
        <f t="shared" si="1"/>
        <v>0</v>
      </c>
      <c r="I37" s="63">
        <f t="shared" si="5"/>
        <v>0</v>
      </c>
    </row>
    <row r="38" spans="1:9" ht="24.75" customHeight="1" thickBot="1">
      <c r="A38" s="40"/>
      <c r="B38" s="36"/>
      <c r="C38" s="16" t="s">
        <v>38</v>
      </c>
      <c r="D38" s="41"/>
      <c r="E38" s="41"/>
      <c r="F38" s="42"/>
      <c r="G38" s="17">
        <f>SUM(G3:G37)</f>
        <v>0</v>
      </c>
      <c r="H38" s="77">
        <f>SUM(H3:H37)</f>
        <v>0</v>
      </c>
      <c r="I38" s="1">
        <f>SUM(I16:I37,I13:I14,I3:I11)</f>
        <v>0</v>
      </c>
    </row>
    <row r="39" spans="1:3" ht="15">
      <c r="A39" s="18" t="s">
        <v>19</v>
      </c>
      <c r="B39" s="19"/>
      <c r="C39" s="20"/>
    </row>
    <row r="40" spans="1:3" ht="15">
      <c r="A40" s="18" t="s">
        <v>23</v>
      </c>
      <c r="B40" s="19"/>
      <c r="C40" s="20"/>
    </row>
    <row r="41" spans="1:3" ht="15">
      <c r="A41" s="18" t="s">
        <v>20</v>
      </c>
      <c r="B41" s="19"/>
      <c r="C41" s="20"/>
    </row>
    <row r="42" spans="1:3" ht="15">
      <c r="A42" s="18" t="s">
        <v>24</v>
      </c>
      <c r="B42" s="21"/>
      <c r="C42" s="22"/>
    </row>
    <row r="43" spans="1:3" ht="15">
      <c r="A43" s="18" t="s">
        <v>21</v>
      </c>
      <c r="B43" s="23"/>
      <c r="C43" s="24"/>
    </row>
    <row r="44" spans="1:3" ht="15">
      <c r="A44" s="80" t="s">
        <v>32</v>
      </c>
      <c r="B44" s="81"/>
      <c r="C44" s="82"/>
    </row>
    <row r="45" spans="1:3" ht="15">
      <c r="A45" s="83" t="s">
        <v>33</v>
      </c>
      <c r="B45" s="84"/>
      <c r="C45" s="25"/>
    </row>
    <row r="46" spans="1:3" ht="15.75" thickBot="1">
      <c r="A46" s="26" t="s">
        <v>34</v>
      </c>
      <c r="B46" s="27"/>
      <c r="C46" s="28"/>
    </row>
    <row r="47" spans="1:3" ht="15">
      <c r="A47" s="29" t="s">
        <v>35</v>
      </c>
      <c r="B47" s="30"/>
      <c r="C47" s="31"/>
    </row>
    <row r="48" spans="1:3" ht="15">
      <c r="A48" s="32" t="s">
        <v>9</v>
      </c>
      <c r="B48" s="33"/>
      <c r="C48" s="34"/>
    </row>
    <row r="49" spans="1:3" ht="15">
      <c r="A49" s="32" t="s">
        <v>10</v>
      </c>
      <c r="B49" s="33"/>
      <c r="C49" s="34"/>
    </row>
    <row r="50" spans="1:3" ht="15">
      <c r="A50" s="32" t="s">
        <v>29</v>
      </c>
      <c r="B50" s="33"/>
      <c r="C50" s="35"/>
    </row>
    <row r="51" spans="1:3" ht="15">
      <c r="A51" s="32" t="s">
        <v>36</v>
      </c>
      <c r="B51" s="33"/>
      <c r="C51" s="35"/>
    </row>
    <row r="52" spans="1:3" ht="15">
      <c r="A52" s="32" t="s">
        <v>37</v>
      </c>
      <c r="B52" s="33"/>
      <c r="C52" s="35"/>
    </row>
  </sheetData>
  <mergeCells count="5">
    <mergeCell ref="A2:B2"/>
    <mergeCell ref="A12:B12"/>
    <mergeCell ref="A15:B15"/>
    <mergeCell ref="A44:C44"/>
    <mergeCell ref="A45:B45"/>
  </mergeCells>
  <printOptions/>
  <pageMargins left="0.2362204724409449" right="0.2362204724409449" top="0.1968503937007874" bottom="0" header="0.2362204724409449" footer="0.2362204724409449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JFreibergova@vez.kur.justice.cz</dc:creator>
  <cp:keywords/>
  <dc:description/>
  <cp:lastModifiedBy>Odehnalová Šárka Bc.</cp:lastModifiedBy>
  <cp:lastPrinted>2018-04-17T08:57:03Z</cp:lastPrinted>
  <dcterms:created xsi:type="dcterms:W3CDTF">2012-07-11T11:28:34Z</dcterms:created>
  <dcterms:modified xsi:type="dcterms:W3CDTF">2018-04-17T08:57:05Z</dcterms:modified>
  <cp:category/>
  <cp:version/>
  <cp:contentType/>
  <cp:contentStatus/>
</cp:coreProperties>
</file>