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75" windowWidth="17580" windowHeight="11490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'Položky'!$A$1:$G$21</definedName>
    <definedName name="_xlnm.Print_Area" localSheetId="1">'Rekapitulace'!$A$1:$I$18</definedName>
    <definedName name="PocetMJ">'Krycí list'!$G$7</definedName>
    <definedName name="Poznamka">'Krycí list'!$B$37</definedName>
    <definedName name="Projektant">'Krycí list'!$C$7</definedName>
    <definedName name="PSV">'Rekapitulace'!$F$12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'Rekapitulace'!$H$18</definedName>
    <definedName name="VRNKc">'Rekapitulace'!$E$17</definedName>
    <definedName name="VRNnazev">'Rekapitulace'!$A$17</definedName>
    <definedName name="VRNproc">'Rekapitulace'!$F$17</definedName>
    <definedName name="VRNzakl">'Rekapitulace'!$G$17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<sst xmlns="http://schemas.openxmlformats.org/spreadsheetml/2006/main" count="142" uniqueCount="100">
  <si>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</si>
  <si>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</si>
  <si>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</si>
  <si>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</si>
  <si>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</si>
  <si>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</si>
  <si>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</si>
  <si>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</si>
  <si>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</si>
  <si>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</si>
  <si>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</si>
  <si>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</si>
  <si>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</si>
  <si>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</si>
  <si>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</si>
  <si>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</si>
  <si>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</si>
  <si>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</si>
  <si>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</si>
  <si>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</si>
  <si>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</si>
  <si>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</si>
  <si>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</si>
  <si>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</si>
  <si>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</si>
  <si>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</si>
  <si>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</si>
  <si>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</si>
  <si>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</si>
  <si>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</si>
  <si>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</si>
  <si>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</si>
  <si>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</si>
  <si>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</si>
  <si>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</si>
  <si>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</si>
  <si>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</si>
  <si>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</si>
  <si>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</si>
  <si>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</si>
  <si>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</si>
  <si>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</si>
  <si>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</si>
  <si>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</si>
  <si>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</si>
  <si>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</si>
  <si>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</si>
  <si>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</si>
  <si>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</si>
  <si>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</si>
  <si>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</si>
  <si>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</si>
  <si>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</si>
  <si>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</si>
  <si>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</si>
  <si>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</si>
  <si>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</si>
  <si>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</si>
  <si>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</si>
  <si>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</si>
  <si>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</si>
  <si>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</si>
  <si>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</si>
  <si>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</si>
  <si>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</si>
  <si>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</si>
  <si>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</si>
  <si>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424-12</t>
  </si>
  <si>
    <t>713</t>
  </si>
  <si>
    <t>Izolace tepelné</t>
  </si>
  <si>
    <t>71340 op</t>
  </si>
  <si>
    <t>Odnětí a opětovná instalace stávající návlekové izolace, včetně pomocného materiálu</t>
  </si>
  <si>
    <t>m</t>
  </si>
  <si>
    <t>733</t>
  </si>
  <si>
    <t>Rozvod potrubí</t>
  </si>
  <si>
    <t>733200010</t>
  </si>
  <si>
    <t xml:space="preserve">Demontáž potrubí ocelového </t>
  </si>
  <si>
    <t>733190107R00</t>
  </si>
  <si>
    <t xml:space="preserve">Tlaková zkouška potrubí ocel.závitového DN 40 </t>
  </si>
  <si>
    <t>998 73-3201.R00</t>
  </si>
  <si>
    <t>Přesun hmot pro rozvody potrubí, výšky do 6 m</t>
  </si>
  <si>
    <t>734</t>
  </si>
  <si>
    <t>Armatury</t>
  </si>
  <si>
    <t>734209103RT2</t>
  </si>
  <si>
    <t>Montáž armatur závitových,s 1závitem, G 1/2 včetně ventilu odvzdušňovacího automatického</t>
  </si>
  <si>
    <t>kus</t>
  </si>
  <si>
    <t>998 73-4201.R00</t>
  </si>
  <si>
    <t>Přesun hmot pro armatury, výšky do 6 m</t>
  </si>
  <si>
    <t>783</t>
  </si>
  <si>
    <t>Nátěry</t>
  </si>
  <si>
    <t>783424740R00</t>
  </si>
  <si>
    <t xml:space="preserve">Nátěr syntetický potrubí do DN 50 mm základní </t>
  </si>
  <si>
    <t>VS ČR Kuřim</t>
  </si>
  <si>
    <t>B14c - OPRAVA</t>
  </si>
  <si>
    <t>801-3</t>
  </si>
  <si>
    <t>Bourání a podchycování konstrukcí</t>
  </si>
  <si>
    <t>979 08-1</t>
  </si>
  <si>
    <t>Odvoz suti a vybour. hmot na skládku</t>
  </si>
  <si>
    <t>komplet</t>
  </si>
  <si>
    <t>Obsahem příslušných položek jsou i zednické výpomoci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</si>
</sst>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5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4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1" xfId="0" applyNumberFormat="1" applyBorder="1" applyAlignment="1">
      <alignment horizontal="right"/>
    </xf>
    <xf numFmtId="167" fontId="0" fillId="0" borderId="1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167" fontId="7" fillId="0" borderId="35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19" applyFont="1" applyBorder="1">
      <alignment/>
      <protection/>
    </xf>
    <xf numFmtId="0" fontId="0" fillId="0" borderId="40" xfId="19" applyBorder="1">
      <alignment/>
      <protection/>
    </xf>
    <xf numFmtId="0" fontId="0" fillId="0" borderId="40" xfId="19" applyBorder="1" applyAlignment="1">
      <alignment horizontal="right"/>
      <protection/>
    </xf>
    <xf numFmtId="0" fontId="0" fillId="0" borderId="40" xfId="19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 applyAlignment="1">
      <alignment/>
    </xf>
    <xf numFmtId="0" fontId="3" fillId="0" borderId="42" xfId="19" applyFont="1" applyBorder="1">
      <alignment/>
      <protection/>
    </xf>
    <xf numFmtId="0" fontId="0" fillId="0" borderId="42" xfId="19" applyBorder="1">
      <alignment/>
      <protection/>
    </xf>
    <xf numFmtId="0" fontId="0" fillId="0" borderId="42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6" xfId="0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4" fontId="0" fillId="0" borderId="51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0" fillId="0" borderId="0" xfId="19" applyFill="1">
      <alignment/>
      <protection/>
    </xf>
    <xf numFmtId="0" fontId="11" fillId="0" borderId="0" xfId="19" applyFont="1" applyFill="1" applyAlignment="1">
      <alignment horizontal="centerContinuous"/>
      <protection/>
    </xf>
    <xf numFmtId="0" fontId="12" fillId="0" borderId="0" xfId="19" applyFont="1" applyFill="1" applyAlignment="1">
      <alignment horizontal="centerContinuous"/>
      <protection/>
    </xf>
    <xf numFmtId="0" fontId="12" fillId="0" borderId="0" xfId="19" applyFont="1" applyFill="1" applyAlignment="1">
      <alignment horizontal="right"/>
      <protection/>
    </xf>
    <xf numFmtId="0" fontId="3" fillId="0" borderId="40" xfId="19" applyFont="1" applyFill="1" applyBorder="1">
      <alignment/>
      <protection/>
    </xf>
    <xf numFmtId="0" fontId="0" fillId="0" borderId="40" xfId="19" applyFill="1" applyBorder="1">
      <alignment/>
      <protection/>
    </xf>
    <xf numFmtId="0" fontId="9" fillId="0" borderId="40" xfId="19" applyFont="1" applyFill="1" applyBorder="1" applyAlignment="1">
      <alignment horizontal="right"/>
      <protection/>
    </xf>
    <xf numFmtId="0" fontId="0" fillId="0" borderId="40" xfId="19" applyFill="1" applyBorder="1" applyAlignment="1">
      <alignment horizontal="left"/>
      <protection/>
    </xf>
    <xf numFmtId="0" fontId="0" fillId="0" borderId="41" xfId="19" applyFill="1" applyBorder="1">
      <alignment/>
      <protection/>
    </xf>
    <xf numFmtId="0" fontId="3" fillId="0" borderId="42" xfId="19" applyFont="1" applyFill="1" applyBorder="1">
      <alignment/>
      <protection/>
    </xf>
    <xf numFmtId="0" fontId="0" fillId="0" borderId="42" xfId="19" applyFill="1" applyBorder="1">
      <alignment/>
      <protection/>
    </xf>
    <xf numFmtId="0" fontId="9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0" fillId="0" borderId="0" xfId="19" applyFill="1" applyAlignment="1">
      <alignment horizontal="right"/>
      <protection/>
    </xf>
    <xf numFmtId="0" fontId="0" fillId="0" borderId="0" xfId="19" applyFill="1" applyAlignment="1">
      <alignment/>
      <protection/>
    </xf>
    <xf numFmtId="49" fontId="6" fillId="0" borderId="49" xfId="19" applyNumberFormat="1" applyFont="1" applyFill="1" applyBorder="1">
      <alignment/>
      <protection/>
    </xf>
    <xf numFmtId="0" fontId="6" fillId="0" borderId="30" xfId="19" applyFont="1" applyFill="1" applyBorder="1" applyAlignment="1">
      <alignment horizontal="center"/>
      <protection/>
    </xf>
    <xf numFmtId="0" fontId="6" fillId="0" borderId="30" xfId="19" applyNumberFormat="1" applyFont="1" applyFill="1" applyBorder="1" applyAlignment="1">
      <alignment horizontal="center"/>
      <protection/>
    </xf>
    <xf numFmtId="0" fontId="6" fillId="0" borderId="49" xfId="19" applyFont="1" applyFill="1" applyBorder="1" applyAlignment="1">
      <alignment horizontal="center"/>
      <protection/>
    </xf>
    <xf numFmtId="0" fontId="1" fillId="0" borderId="52" xfId="19" applyFont="1" applyFill="1" applyBorder="1" applyAlignment="1">
      <alignment horizontal="center"/>
      <protection/>
    </xf>
    <xf numFmtId="49" fontId="1" fillId="0" borderId="52" xfId="19" applyNumberFormat="1" applyFont="1" applyFill="1" applyBorder="1" applyAlignment="1">
      <alignment horizontal="left"/>
      <protection/>
    </xf>
    <xf numFmtId="0" fontId="1" fillId="0" borderId="52" xfId="19" applyFont="1" applyFill="1" applyBorder="1">
      <alignment/>
      <protection/>
    </xf>
    <xf numFmtId="0" fontId="0" fillId="0" borderId="52" xfId="19" applyFill="1" applyBorder="1" applyAlignment="1">
      <alignment horizontal="center"/>
      <protection/>
    </xf>
    <xf numFmtId="0" fontId="0" fillId="0" borderId="52" xfId="19" applyNumberFormat="1" applyFill="1" applyBorder="1" applyAlignment="1">
      <alignment horizontal="right"/>
      <protection/>
    </xf>
    <xf numFmtId="0" fontId="0" fillId="0" borderId="52" xfId="19" applyNumberFormat="1" applyFill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2" xfId="19" applyFont="1" applyFill="1" applyBorder="1" applyAlignment="1">
      <alignment horizontal="center"/>
      <protection/>
    </xf>
    <xf numFmtId="49" fontId="8" fillId="0" borderId="52" xfId="19" applyNumberFormat="1" applyFont="1" applyFill="1" applyBorder="1" applyAlignment="1">
      <alignment horizontal="left"/>
      <protection/>
    </xf>
    <xf numFmtId="0" fontId="8" fillId="0" borderId="52" xfId="19" applyFont="1" applyFill="1" applyBorder="1" applyAlignment="1">
      <alignment wrapText="1"/>
      <protection/>
    </xf>
    <xf numFmtId="49" fontId="8" fillId="0" borderId="52" xfId="19" applyNumberFormat="1" applyFont="1" applyFill="1" applyBorder="1" applyAlignment="1">
      <alignment horizontal="center" shrinkToFit="1"/>
      <protection/>
    </xf>
    <xf numFmtId="4" fontId="8" fillId="0" borderId="52" xfId="19" applyNumberFormat="1" applyFont="1" applyFill="1" applyBorder="1" applyAlignment="1">
      <alignment horizontal="right"/>
      <protection/>
    </xf>
    <xf numFmtId="4" fontId="8" fillId="0" borderId="52" xfId="19" applyNumberFormat="1" applyFont="1" applyFill="1" applyBorder="1">
      <alignment/>
      <protection/>
    </xf>
    <xf numFmtId="0" fontId="0" fillId="0" borderId="53" xfId="19" applyFill="1" applyBorder="1" applyAlignment="1">
      <alignment horizontal="center"/>
      <protection/>
    </xf>
    <xf numFmtId="49" fontId="3" fillId="0" borderId="53" xfId="19" applyNumberFormat="1" applyFont="1" applyFill="1" applyBorder="1" applyAlignment="1">
      <alignment horizontal="left"/>
      <protection/>
    </xf>
    <xf numFmtId="0" fontId="3" fillId="0" borderId="53" xfId="19" applyFont="1" applyFill="1" applyBorder="1">
      <alignment/>
      <protection/>
    </xf>
    <xf numFmtId="4" fontId="0" fillId="0" borderId="53" xfId="19" applyNumberFormat="1" applyFill="1" applyBorder="1" applyAlignment="1">
      <alignment horizontal="right"/>
      <protection/>
    </xf>
    <xf numFmtId="4" fontId="1" fillId="0" borderId="5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0" fillId="0" borderId="0" xfId="19" applyAlignment="1">
      <alignment horizontal="right"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49" fontId="9" fillId="0" borderId="13" xfId="19" applyNumberFormat="1" applyFont="1" applyFill="1" applyBorder="1" applyAlignment="1">
      <alignment horizontal="left"/>
      <protection/>
    </xf>
    <xf numFmtId="0" fontId="9" fillId="0" borderId="0" xfId="19" applyFont="1" applyFill="1" applyBorder="1">
      <alignment/>
      <protection/>
    </xf>
    <xf numFmtId="4" fontId="0" fillId="0" borderId="52" xfId="19" applyNumberFormat="1" applyFill="1" applyBorder="1" applyAlignment="1">
      <alignment horizontal="right"/>
      <protection/>
    </xf>
    <xf numFmtId="4" fontId="1" fillId="0" borderId="52" xfId="19" applyNumberFormat="1" applyFont="1" applyFill="1" applyBorder="1">
      <alignment/>
      <protection/>
    </xf>
    <xf numFmtId="0" fontId="1" fillId="0" borderId="55" xfId="19" applyFont="1" applyFill="1" applyBorder="1" applyAlignment="1">
      <alignment horizontal="center"/>
      <protection/>
    </xf>
    <xf numFmtId="49" fontId="1" fillId="0" borderId="55" xfId="19" applyNumberFormat="1" applyFont="1" applyFill="1" applyBorder="1" applyAlignment="1">
      <alignment horizontal="left"/>
      <protection/>
    </xf>
    <xf numFmtId="0" fontId="1" fillId="0" borderId="55" xfId="19" applyFont="1" applyFill="1" applyBorder="1">
      <alignment/>
      <protection/>
    </xf>
    <xf numFmtId="0" fontId="0" fillId="0" borderId="55" xfId="19" applyFill="1" applyBorder="1" applyAlignment="1">
      <alignment horizontal="center"/>
      <protection/>
    </xf>
    <xf numFmtId="4" fontId="0" fillId="0" borderId="55" xfId="19" applyNumberFormat="1" applyFill="1" applyBorder="1" applyAlignment="1">
      <alignment horizontal="right"/>
      <protection/>
    </xf>
    <xf numFmtId="4" fontId="1" fillId="0" borderId="55" xfId="19" applyNumberFormat="1" applyFont="1" applyFill="1" applyBorder="1">
      <alignment/>
      <protection/>
    </xf>
    <xf numFmtId="0" fontId="1" fillId="0" borderId="53" xfId="19" applyFont="1" applyFill="1" applyBorder="1">
      <alignment/>
      <protection/>
    </xf>
    <xf numFmtId="0" fontId="6" fillId="0" borderId="1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0" borderId="35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center"/>
      <protection/>
    </xf>
    <xf numFmtId="0" fontId="0" fillId="0" borderId="42" xfId="19" applyFont="1" applyBorder="1" applyAlignment="1">
      <alignment horizontal="left"/>
      <protection/>
    </xf>
    <xf numFmtId="0" fontId="0" fillId="0" borderId="61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0" fontId="0" fillId="0" borderId="57" xfId="19" applyFont="1" applyFill="1" applyBorder="1" applyAlignment="1">
      <alignment horizontal="center"/>
      <protection/>
    </xf>
    <xf numFmtId="0" fontId="0" fillId="0" borderId="58" xfId="19" applyFont="1" applyFill="1" applyBorder="1" applyAlignment="1">
      <alignment horizontal="center"/>
      <protection/>
    </xf>
    <xf numFmtId="49" fontId="0" fillId="0" borderId="59" xfId="19" applyNumberFormat="1" applyFont="1" applyFill="1" applyBorder="1" applyAlignment="1">
      <alignment horizontal="center"/>
      <protection/>
    </xf>
    <xf numFmtId="0" fontId="0" fillId="0" borderId="60" xfId="19" applyFont="1" applyFill="1" applyBorder="1" applyAlignment="1">
      <alignment horizontal="center"/>
      <protection/>
    </xf>
    <xf numFmtId="0" fontId="0" fillId="0" borderId="42" xfId="19" applyFill="1" applyBorder="1" applyAlignment="1">
      <alignment horizontal="center" shrinkToFit="1"/>
      <protection/>
    </xf>
    <xf numFmtId="0" fontId="0" fillId="0" borderId="61" xfId="19" applyFill="1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F30" sqref="F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93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86"/>
      <c r="D7" s="18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6" t="s">
        <v>92</v>
      </c>
      <c r="D8" s="18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8"/>
      <c r="F11" s="189"/>
      <c r="G11" s="19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0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0</v>
      </c>
      <c r="D31" s="15" t="s">
        <v>40</v>
      </c>
      <c r="E31" s="16"/>
      <c r="F31" s="60">
        <v>0</v>
      </c>
      <c r="G31" s="27"/>
    </row>
    <row r="32" spans="1:7" ht="12.75">
      <c r="A32" s="13" t="s">
        <v>39</v>
      </c>
      <c r="B32" s="15"/>
      <c r="C32" s="58">
        <v>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0</v>
      </c>
      <c r="D33" s="15" t="s">
        <v>40</v>
      </c>
      <c r="E33" s="16"/>
      <c r="F33" s="60"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92"/>
      <c r="C37" s="192"/>
      <c r="D37" s="192"/>
      <c r="E37" s="192"/>
      <c r="F37" s="192"/>
      <c r="G37" s="192"/>
      <c r="H37" t="s">
        <v>4</v>
      </c>
    </row>
    <row r="38" spans="1:8" ht="12.75" customHeight="1">
      <c r="A38" s="68"/>
      <c r="B38" s="192"/>
      <c r="C38" s="192"/>
      <c r="D38" s="192"/>
      <c r="E38" s="192"/>
      <c r="F38" s="192"/>
      <c r="G38" s="192"/>
      <c r="H38" t="s">
        <v>4</v>
      </c>
    </row>
    <row r="39" spans="1:8" ht="12.75">
      <c r="A39" s="68"/>
      <c r="B39" s="192"/>
      <c r="C39" s="192"/>
      <c r="D39" s="192"/>
      <c r="E39" s="192"/>
      <c r="F39" s="192"/>
      <c r="G39" s="192"/>
      <c r="H39" t="s">
        <v>4</v>
      </c>
    </row>
    <row r="40" spans="1:8" ht="12.75">
      <c r="A40" s="68"/>
      <c r="B40" s="192"/>
      <c r="C40" s="192"/>
      <c r="D40" s="192"/>
      <c r="E40" s="192"/>
      <c r="F40" s="192"/>
      <c r="G40" s="192"/>
      <c r="H40" t="s">
        <v>4</v>
      </c>
    </row>
    <row r="41" spans="1:8" ht="12.75">
      <c r="A41" s="68"/>
      <c r="B41" s="192"/>
      <c r="C41" s="192"/>
      <c r="D41" s="192"/>
      <c r="E41" s="192"/>
      <c r="F41" s="192"/>
      <c r="G41" s="192"/>
      <c r="H41" t="s">
        <v>4</v>
      </c>
    </row>
    <row r="42" spans="1:8" ht="12.75">
      <c r="A42" s="68"/>
      <c r="B42" s="192"/>
      <c r="C42" s="192"/>
      <c r="D42" s="192"/>
      <c r="E42" s="192"/>
      <c r="F42" s="192"/>
      <c r="G42" s="192"/>
      <c r="H42" t="s">
        <v>4</v>
      </c>
    </row>
    <row r="43" spans="1:8" ht="12.75">
      <c r="A43" s="68"/>
      <c r="B43" s="192"/>
      <c r="C43" s="192"/>
      <c r="D43" s="192"/>
      <c r="E43" s="192"/>
      <c r="F43" s="192"/>
      <c r="G43" s="192"/>
      <c r="H43" t="s">
        <v>4</v>
      </c>
    </row>
    <row r="44" spans="1:8" ht="12.75">
      <c r="A44" s="68"/>
      <c r="B44" s="192"/>
      <c r="C44" s="192"/>
      <c r="D44" s="192"/>
      <c r="E44" s="192"/>
      <c r="F44" s="192"/>
      <c r="G44" s="192"/>
      <c r="H44" t="s">
        <v>4</v>
      </c>
    </row>
    <row r="45" spans="1:8" ht="12.75">
      <c r="A45" s="68"/>
      <c r="B45" s="192"/>
      <c r="C45" s="192"/>
      <c r="D45" s="192"/>
      <c r="E45" s="192"/>
      <c r="F45" s="192"/>
      <c r="G45" s="192"/>
      <c r="H45" t="s">
        <v>4</v>
      </c>
    </row>
    <row r="46" spans="2:7" ht="12.75">
      <c r="B46" s="191"/>
      <c r="C46" s="191"/>
      <c r="D46" s="191"/>
      <c r="E46" s="191"/>
      <c r="F46" s="191"/>
      <c r="G46" s="191"/>
    </row>
    <row r="47" spans="2:7" ht="12.75">
      <c r="B47" s="191"/>
      <c r="C47" s="191"/>
      <c r="D47" s="191"/>
      <c r="E47" s="191"/>
      <c r="F47" s="191"/>
      <c r="G47" s="191"/>
    </row>
    <row r="48" spans="2:7" ht="12.75">
      <c r="B48" s="191"/>
      <c r="C48" s="191"/>
      <c r="D48" s="191"/>
      <c r="E48" s="191"/>
      <c r="F48" s="191"/>
      <c r="G48" s="191"/>
    </row>
    <row r="49" spans="2:7" ht="12.75">
      <c r="B49" s="191"/>
      <c r="C49" s="191"/>
      <c r="D49" s="191"/>
      <c r="E49" s="191"/>
      <c r="F49" s="191"/>
      <c r="G49" s="191"/>
    </row>
    <row r="50" spans="2:7" ht="12.75">
      <c r="B50" s="191"/>
      <c r="C50" s="191"/>
      <c r="D50" s="191"/>
      <c r="E50" s="191"/>
      <c r="F50" s="191"/>
      <c r="G50" s="191"/>
    </row>
    <row r="51" spans="2:7" ht="12.75">
      <c r="B51" s="191"/>
      <c r="C51" s="191"/>
      <c r="D51" s="191"/>
      <c r="E51" s="191"/>
      <c r="F51" s="191"/>
      <c r="G51" s="191"/>
    </row>
    <row r="52" spans="2:7" ht="12.75">
      <c r="B52" s="191"/>
      <c r="C52" s="191"/>
      <c r="D52" s="191"/>
      <c r="E52" s="191"/>
      <c r="F52" s="191"/>
      <c r="G52" s="191"/>
    </row>
    <row r="53" spans="2:7" ht="12.75">
      <c r="B53" s="191"/>
      <c r="C53" s="191"/>
      <c r="D53" s="191"/>
      <c r="E53" s="191"/>
      <c r="F53" s="191"/>
      <c r="G53" s="191"/>
    </row>
    <row r="54" spans="2:7" ht="12.75">
      <c r="B54" s="191"/>
      <c r="C54" s="191"/>
      <c r="D54" s="191"/>
      <c r="E54" s="191"/>
      <c r="F54" s="191"/>
      <c r="G54" s="191"/>
    </row>
    <row r="55" spans="2:7" ht="12.75">
      <c r="B55" s="191"/>
      <c r="C55" s="191"/>
      <c r="D55" s="191"/>
      <c r="E55" s="191"/>
      <c r="F55" s="191"/>
      <c r="G55" s="191"/>
    </row>
  </sheetData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9"/>
  <sheetViews>
    <sheetView workbookViewId="0" topLeftCell="A1">
      <selection activeCell="E26" sqref="E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2.753906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5" t="s">
        <v>5</v>
      </c>
      <c r="B1" s="196"/>
      <c r="C1" s="69" t="str">
        <f>CONCATENATE(cislostavby," ",nazevstavby)</f>
        <v> 424-12</v>
      </c>
      <c r="D1" s="70"/>
      <c r="E1" s="71"/>
      <c r="F1" s="70"/>
      <c r="G1" s="72"/>
      <c r="H1" s="73"/>
      <c r="I1" s="74"/>
    </row>
    <row r="2" spans="1:9" ht="13.5" thickBot="1">
      <c r="A2" s="197" t="s">
        <v>1</v>
      </c>
      <c r="B2" s="198"/>
      <c r="C2" s="75" t="str">
        <f>CONCATENATE(cisloobjektu," ",nazevobjektu)</f>
        <v> B14c - OPRAVA</v>
      </c>
      <c r="D2" s="76"/>
      <c r="E2" s="77"/>
      <c r="F2" s="76"/>
      <c r="G2" s="199"/>
      <c r="H2" s="199"/>
      <c r="I2" s="200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713</v>
      </c>
      <c r="B7" s="86" t="str">
        <f>Položky!C7</f>
        <v>Izolace tepelné</v>
      </c>
      <c r="C7" s="87"/>
      <c r="D7" s="88"/>
      <c r="E7" s="172">
        <f>Položky!BA9</f>
        <v>0</v>
      </c>
      <c r="F7" s="173">
        <f>Položky!BB9</f>
        <v>0</v>
      </c>
      <c r="G7" s="173">
        <f>Položky!BC9</f>
        <v>0</v>
      </c>
      <c r="H7" s="173">
        <f>Položky!BD9</f>
        <v>0</v>
      </c>
      <c r="I7" s="174">
        <f>Položky!BE9</f>
        <v>0</v>
      </c>
    </row>
    <row r="8" spans="1:9" s="11" customFormat="1" ht="12.75">
      <c r="A8" s="171" t="str">
        <f>Položky!B10</f>
        <v>733</v>
      </c>
      <c r="B8" s="86" t="str">
        <f>Položky!C10</f>
        <v>Rozvod potrubí</v>
      </c>
      <c r="C8" s="87"/>
      <c r="D8" s="88"/>
      <c r="E8" s="172">
        <f>Položky!BA14</f>
        <v>0</v>
      </c>
      <c r="F8" s="173">
        <f>Položky!BB14</f>
        <v>0</v>
      </c>
      <c r="G8" s="173">
        <f>Položky!BC14</f>
        <v>0</v>
      </c>
      <c r="H8" s="173">
        <f>Položky!BD14</f>
        <v>0</v>
      </c>
      <c r="I8" s="174">
        <f>Položky!BE14</f>
        <v>0</v>
      </c>
    </row>
    <row r="9" spans="1:9" s="11" customFormat="1" ht="12.75">
      <c r="A9" s="171" t="str">
        <f>Položky!B15</f>
        <v>734</v>
      </c>
      <c r="B9" s="86" t="str">
        <f>Položky!C15</f>
        <v>Armatury</v>
      </c>
      <c r="C9" s="87"/>
      <c r="D9" s="88"/>
      <c r="E9" s="172">
        <f>Položky!BA18</f>
        <v>0</v>
      </c>
      <c r="F9" s="173">
        <f>Položky!BB18</f>
        <v>0</v>
      </c>
      <c r="G9" s="173">
        <f>Položky!BC18</f>
        <v>0</v>
      </c>
      <c r="H9" s="173">
        <f>Položky!BD18</f>
        <v>0</v>
      </c>
      <c r="I9" s="174">
        <f>Položky!BE18</f>
        <v>0</v>
      </c>
    </row>
    <row r="10" spans="1:9" s="11" customFormat="1" ht="12.75">
      <c r="A10" s="171" t="str">
        <f>Položky!B19</f>
        <v>783</v>
      </c>
      <c r="B10" s="86" t="str">
        <f>Položky!C19</f>
        <v>Nátěry</v>
      </c>
      <c r="C10" s="87"/>
      <c r="D10" s="88"/>
      <c r="E10" s="172">
        <f>Položky!BA21</f>
        <v>0</v>
      </c>
      <c r="F10" s="173">
        <f>Položky!BB21</f>
        <v>0</v>
      </c>
      <c r="G10" s="173">
        <f>Položky!BC21</f>
        <v>0</v>
      </c>
      <c r="H10" s="173">
        <f>Položky!BD21</f>
        <v>0</v>
      </c>
      <c r="I10" s="174">
        <f>Položky!BE21</f>
        <v>0</v>
      </c>
    </row>
    <row r="11" spans="1:9" s="94" customFormat="1" ht="13.5" thickBot="1">
      <c r="A11" s="175" t="s">
        <v>94</v>
      </c>
      <c r="B11" s="176" t="s">
        <v>95</v>
      </c>
      <c r="C11" s="87"/>
      <c r="D11" s="88"/>
      <c r="E11" s="172">
        <v>0</v>
      </c>
      <c r="F11" s="173">
        <v>0</v>
      </c>
      <c r="G11" s="173">
        <v>0</v>
      </c>
      <c r="H11" s="173">
        <v>0</v>
      </c>
      <c r="I11" s="174">
        <v>0</v>
      </c>
    </row>
    <row r="12" spans="1:9" ht="13.5" thickBot="1">
      <c r="A12" s="89"/>
      <c r="B12" s="81" t="s">
        <v>50</v>
      </c>
      <c r="C12" s="81"/>
      <c r="D12" s="90"/>
      <c r="E12" s="91">
        <f>SUM(E7:E10)</f>
        <v>0</v>
      </c>
      <c r="F12" s="92">
        <f>SUM(F7:F10)</f>
        <v>0</v>
      </c>
      <c r="G12" s="92">
        <f>SUM(G7:G10)</f>
        <v>0</v>
      </c>
      <c r="H12" s="92">
        <f>SUM(H7:H10)</f>
        <v>0</v>
      </c>
      <c r="I12" s="93">
        <f>SUM(I7:I10)</f>
        <v>0</v>
      </c>
    </row>
    <row r="13" spans="1:57" ht="19.5" customHeight="1">
      <c r="A13" s="87"/>
      <c r="B13" s="87"/>
      <c r="C13" s="87"/>
      <c r="D13" s="87"/>
      <c r="E13" s="87"/>
      <c r="F13" s="87"/>
      <c r="G13" s="87"/>
      <c r="H13" s="87"/>
      <c r="I13" s="87"/>
      <c r="BA13" s="30"/>
      <c r="BB13" s="30"/>
      <c r="BC13" s="30"/>
      <c r="BD13" s="30"/>
      <c r="BE13" s="30"/>
    </row>
    <row r="14" spans="1:9" ht="18">
      <c r="A14" s="95" t="s">
        <v>51</v>
      </c>
      <c r="B14" s="95"/>
      <c r="C14" s="95"/>
      <c r="D14" s="95"/>
      <c r="E14" s="95"/>
      <c r="F14" s="95"/>
      <c r="G14" s="96"/>
      <c r="H14" s="95"/>
      <c r="I14" s="95"/>
    </row>
    <row r="15" spans="1:9" ht="13.5" thickBot="1">
      <c r="A15" s="97"/>
      <c r="B15" s="97"/>
      <c r="C15" s="97"/>
      <c r="D15" s="97"/>
      <c r="E15" s="97"/>
      <c r="F15" s="97"/>
      <c r="G15" s="97"/>
      <c r="H15" s="97"/>
      <c r="I15" s="97"/>
    </row>
    <row r="16" spans="1:53" ht="12.75">
      <c r="A16" s="98" t="s">
        <v>52</v>
      </c>
      <c r="B16" s="99"/>
      <c r="C16" s="99"/>
      <c r="D16" s="100"/>
      <c r="E16" s="101" t="s">
        <v>53</v>
      </c>
      <c r="F16" s="102" t="s">
        <v>54</v>
      </c>
      <c r="G16" s="103" t="s">
        <v>55</v>
      </c>
      <c r="H16" s="104"/>
      <c r="I16" s="105" t="s">
        <v>53</v>
      </c>
      <c r="BA16">
        <v>8</v>
      </c>
    </row>
    <row r="17" spans="1:9" ht="12.75">
      <c r="A17" s="106"/>
      <c r="B17" s="107"/>
      <c r="C17" s="107"/>
      <c r="D17" s="108"/>
      <c r="E17" s="109"/>
      <c r="F17" s="110"/>
      <c r="G17" s="111">
        <f>CHOOSE(BA16+1,HSV+PSV,HSV+PSV+Mont,HSV+PSV+Dodavka+Mont,HSV,PSV,Mont,Dodavka,Mont+Dodavka,0)</f>
        <v>0</v>
      </c>
      <c r="H17" s="112"/>
      <c r="I17" s="113">
        <f>E17+F17*G17/100</f>
        <v>0</v>
      </c>
    </row>
    <row r="18" spans="1:9" ht="13.5" thickBot="1">
      <c r="A18" s="114"/>
      <c r="B18" s="115" t="s">
        <v>56</v>
      </c>
      <c r="C18" s="116"/>
      <c r="D18" s="117"/>
      <c r="E18" s="118"/>
      <c r="F18" s="119"/>
      <c r="G18" s="119"/>
      <c r="H18" s="193">
        <f>SUM(H17:H17)</f>
        <v>0</v>
      </c>
      <c r="I18" s="194"/>
    </row>
    <row r="19" spans="1:9" ht="12.75">
      <c r="A19" s="97"/>
      <c r="B19" s="97"/>
      <c r="C19" s="97"/>
      <c r="D19" s="97"/>
      <c r="E19" s="97"/>
      <c r="F19" s="97"/>
      <c r="G19" s="97"/>
      <c r="H19" s="97"/>
      <c r="I19" s="97"/>
    </row>
    <row r="20" spans="2:9" ht="12.75">
      <c r="B20" s="94"/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</sheetData>
  <mergeCells count="4">
    <mergeCell ref="H18:I18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94"/>
  <sheetViews>
    <sheetView showGridLines="0" showZeros="0" tabSelected="1" workbookViewId="0" topLeftCell="A1">
      <selection activeCell="A24" sqref="A24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1" t="s">
        <v>57</v>
      </c>
      <c r="B1" s="201"/>
      <c r="C1" s="201"/>
      <c r="D1" s="201"/>
      <c r="E1" s="201"/>
      <c r="F1" s="201"/>
      <c r="G1" s="201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2" t="s">
        <v>5</v>
      </c>
      <c r="B3" s="203"/>
      <c r="C3" s="128" t="str">
        <f>CONCATENATE(cislostavby," ",nazevstavby)</f>
        <v> 424-12</v>
      </c>
      <c r="D3" s="129"/>
      <c r="E3" s="130"/>
      <c r="F3" s="131">
        <f>Rekapitulace!H1</f>
        <v>0</v>
      </c>
      <c r="G3" s="132"/>
    </row>
    <row r="4" spans="1:7" ht="13.5" thickBot="1">
      <c r="A4" s="204" t="s">
        <v>1</v>
      </c>
      <c r="B4" s="205"/>
      <c r="C4" s="133" t="str">
        <f>CONCATENATE(cisloobjektu," ",nazevobjektu)</f>
        <v> B14c - OPRAVA</v>
      </c>
      <c r="D4" s="134"/>
      <c r="E4" s="206"/>
      <c r="F4" s="206"/>
      <c r="G4" s="207"/>
    </row>
    <row r="5" spans="1:7" ht="13.5" thickTop="1">
      <c r="A5" s="135"/>
      <c r="B5" s="136" t="s">
        <v>43</v>
      </c>
      <c r="C5" s="136" t="s">
        <v>99</v>
      </c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70</v>
      </c>
      <c r="C8" s="153" t="s">
        <v>71</v>
      </c>
      <c r="D8" s="154" t="s">
        <v>72</v>
      </c>
      <c r="E8" s="155">
        <v>60</v>
      </c>
      <c r="F8" s="155"/>
      <c r="G8" s="156"/>
      <c r="O8" s="150">
        <v>2</v>
      </c>
      <c r="AA8" s="123">
        <v>1</v>
      </c>
      <c r="AB8" s="123">
        <v>7</v>
      </c>
      <c r="AC8" s="123">
        <v>7</v>
      </c>
      <c r="AZ8" s="123">
        <v>2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57" ht="12.75">
      <c r="A9" s="157"/>
      <c r="B9" s="158" t="s">
        <v>66</v>
      </c>
      <c r="C9" s="159" t="str">
        <f>CONCATENATE(B7," ",C7)</f>
        <v>713 Izolace tepelné</v>
      </c>
      <c r="D9" s="157"/>
      <c r="E9" s="160"/>
      <c r="F9" s="160"/>
      <c r="G9" s="161"/>
      <c r="O9" s="150">
        <v>4</v>
      </c>
      <c r="BA9" s="162">
        <f>SUM(BA7:BA8)</f>
        <v>0</v>
      </c>
      <c r="BB9" s="162">
        <f>SUM(BB7:BB8)</f>
        <v>0</v>
      </c>
      <c r="BC9" s="162">
        <f>SUM(BC7:BC8)</f>
        <v>0</v>
      </c>
      <c r="BD9" s="162">
        <f>SUM(BD7:BD8)</f>
        <v>0</v>
      </c>
      <c r="BE9" s="162">
        <f>SUM(BE7:BE8)</f>
        <v>0</v>
      </c>
    </row>
    <row r="10" spans="1:15" ht="12.75">
      <c r="A10" s="143" t="s">
        <v>65</v>
      </c>
      <c r="B10" s="144" t="s">
        <v>73</v>
      </c>
      <c r="C10" s="145" t="s">
        <v>74</v>
      </c>
      <c r="D10" s="146"/>
      <c r="E10" s="147"/>
      <c r="F10" s="147"/>
      <c r="G10" s="148"/>
      <c r="H10" s="149"/>
      <c r="I10" s="149"/>
      <c r="O10" s="150">
        <v>1</v>
      </c>
    </row>
    <row r="11" spans="1:104" ht="12.75">
      <c r="A11" s="151">
        <v>2</v>
      </c>
      <c r="B11" s="152" t="s">
        <v>75</v>
      </c>
      <c r="C11" s="153" t="s">
        <v>76</v>
      </c>
      <c r="D11" s="154" t="s">
        <v>72</v>
      </c>
      <c r="E11" s="155">
        <v>30</v>
      </c>
      <c r="F11" s="155"/>
      <c r="G11" s="156"/>
      <c r="O11" s="150">
        <v>2</v>
      </c>
      <c r="AA11" s="123">
        <v>1</v>
      </c>
      <c r="AB11" s="123">
        <v>7</v>
      </c>
      <c r="AC11" s="123">
        <v>7</v>
      </c>
      <c r="AZ11" s="123">
        <v>2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4E-05</v>
      </c>
    </row>
    <row r="12" spans="1:104" ht="12.75">
      <c r="A12" s="151">
        <v>3</v>
      </c>
      <c r="B12" s="152" t="s">
        <v>77</v>
      </c>
      <c r="C12" s="153" t="s">
        <v>78</v>
      </c>
      <c r="D12" s="154" t="s">
        <v>72</v>
      </c>
      <c r="E12" s="155">
        <v>239</v>
      </c>
      <c r="F12" s="155"/>
      <c r="G12" s="156"/>
      <c r="O12" s="150">
        <v>2</v>
      </c>
      <c r="AA12" s="123">
        <v>1</v>
      </c>
      <c r="AB12" s="123">
        <v>7</v>
      </c>
      <c r="AC12" s="123">
        <v>7</v>
      </c>
      <c r="AZ12" s="123">
        <v>2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0.00604</v>
      </c>
    </row>
    <row r="13" spans="1:104" ht="12.75">
      <c r="A13" s="151">
        <v>4</v>
      </c>
      <c r="B13" s="152" t="s">
        <v>79</v>
      </c>
      <c r="C13" s="153" t="s">
        <v>80</v>
      </c>
      <c r="D13" s="154" t="s">
        <v>54</v>
      </c>
      <c r="E13" s="155"/>
      <c r="F13" s="155"/>
      <c r="G13" s="156"/>
      <c r="O13" s="150">
        <v>2</v>
      </c>
      <c r="AA13" s="123">
        <v>12</v>
      </c>
      <c r="AB13" s="123">
        <v>7</v>
      </c>
      <c r="AC13" s="123">
        <v>4</v>
      </c>
      <c r="AZ13" s="123">
        <v>2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5</v>
      </c>
    </row>
    <row r="14" spans="1:57" ht="12.75">
      <c r="A14" s="157"/>
      <c r="B14" s="158" t="s">
        <v>66</v>
      </c>
      <c r="C14" s="159" t="str">
        <f>CONCATENATE(B10," ",C10)</f>
        <v>733 Rozvod potrubí</v>
      </c>
      <c r="D14" s="157"/>
      <c r="E14" s="160"/>
      <c r="F14" s="160"/>
      <c r="G14" s="161"/>
      <c r="O14" s="150">
        <v>4</v>
      </c>
      <c r="BA14" s="162">
        <f>SUM(BA10:BA13)</f>
        <v>0</v>
      </c>
      <c r="BB14" s="162">
        <f>SUM(BB10:BB13)</f>
        <v>0</v>
      </c>
      <c r="BC14" s="162">
        <f>SUM(BC10:BC13)</f>
        <v>0</v>
      </c>
      <c r="BD14" s="162">
        <f>SUM(BD10:BD13)</f>
        <v>0</v>
      </c>
      <c r="BE14" s="162">
        <f>SUM(BE10:BE13)</f>
        <v>0</v>
      </c>
    </row>
    <row r="15" spans="1:15" ht="12.75">
      <c r="A15" s="143" t="s">
        <v>65</v>
      </c>
      <c r="B15" s="144" t="s">
        <v>81</v>
      </c>
      <c r="C15" s="145" t="s">
        <v>82</v>
      </c>
      <c r="D15" s="146"/>
      <c r="E15" s="147"/>
      <c r="F15" s="147"/>
      <c r="G15" s="148"/>
      <c r="H15" s="149"/>
      <c r="I15" s="149"/>
      <c r="O15" s="150">
        <v>1</v>
      </c>
    </row>
    <row r="16" spans="1:104" ht="22.5">
      <c r="A16" s="151">
        <v>5</v>
      </c>
      <c r="B16" s="152" t="s">
        <v>83</v>
      </c>
      <c r="C16" s="153" t="s">
        <v>84</v>
      </c>
      <c r="D16" s="154" t="s">
        <v>85</v>
      </c>
      <c r="E16" s="155">
        <v>8</v>
      </c>
      <c r="F16" s="155"/>
      <c r="G16" s="156"/>
      <c r="O16" s="150">
        <v>2</v>
      </c>
      <c r="AA16" s="123">
        <v>1</v>
      </c>
      <c r="AB16" s="123">
        <v>7</v>
      </c>
      <c r="AC16" s="123">
        <v>7</v>
      </c>
      <c r="AZ16" s="123">
        <v>2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3E-05</v>
      </c>
    </row>
    <row r="17" spans="1:104" ht="12.75">
      <c r="A17" s="151">
        <v>6</v>
      </c>
      <c r="B17" s="152" t="s">
        <v>86</v>
      </c>
      <c r="C17" s="153" t="s">
        <v>87</v>
      </c>
      <c r="D17" s="154" t="s">
        <v>54</v>
      </c>
      <c r="E17" s="155"/>
      <c r="F17" s="155"/>
      <c r="G17" s="156"/>
      <c r="O17" s="150">
        <v>2</v>
      </c>
      <c r="AA17" s="123">
        <v>12</v>
      </c>
      <c r="AB17" s="123">
        <v>7</v>
      </c>
      <c r="AC17" s="123">
        <v>6</v>
      </c>
      <c r="AZ17" s="123">
        <v>2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5</v>
      </c>
    </row>
    <row r="18" spans="1:57" ht="12.75">
      <c r="A18" s="157"/>
      <c r="B18" s="158" t="s">
        <v>66</v>
      </c>
      <c r="C18" s="159" t="str">
        <f>CONCATENATE(B15," ",C15)</f>
        <v>734 Armatury</v>
      </c>
      <c r="D18" s="157"/>
      <c r="E18" s="160"/>
      <c r="F18" s="160"/>
      <c r="G18" s="161"/>
      <c r="O18" s="150">
        <v>4</v>
      </c>
      <c r="BA18" s="162">
        <f>SUM(BA15:BA17)</f>
        <v>0</v>
      </c>
      <c r="BB18" s="162">
        <f>SUM(BB15:BB17)</f>
        <v>0</v>
      </c>
      <c r="BC18" s="162">
        <f>SUM(BC15:BC17)</f>
        <v>0</v>
      </c>
      <c r="BD18" s="162">
        <f>SUM(BD15:BD17)</f>
        <v>0</v>
      </c>
      <c r="BE18" s="162">
        <f>SUM(BE15:BE17)</f>
        <v>0</v>
      </c>
    </row>
    <row r="19" spans="1:15" ht="12.75">
      <c r="A19" s="143" t="s">
        <v>65</v>
      </c>
      <c r="B19" s="144" t="s">
        <v>88</v>
      </c>
      <c r="C19" s="145" t="s">
        <v>89</v>
      </c>
      <c r="D19" s="146"/>
      <c r="E19" s="147"/>
      <c r="F19" s="147"/>
      <c r="G19" s="148"/>
      <c r="H19" s="149"/>
      <c r="I19" s="149"/>
      <c r="O19" s="150">
        <v>1</v>
      </c>
    </row>
    <row r="20" spans="1:104" ht="12.75">
      <c r="A20" s="151">
        <v>7</v>
      </c>
      <c r="B20" s="152" t="s">
        <v>90</v>
      </c>
      <c r="C20" s="153" t="s">
        <v>91</v>
      </c>
      <c r="D20" s="154" t="s">
        <v>72</v>
      </c>
      <c r="E20" s="155">
        <v>20</v>
      </c>
      <c r="F20" s="155"/>
      <c r="G20" s="156"/>
      <c r="O20" s="150">
        <v>2</v>
      </c>
      <c r="AA20" s="123">
        <v>1</v>
      </c>
      <c r="AB20" s="123">
        <v>7</v>
      </c>
      <c r="AC20" s="123">
        <v>7</v>
      </c>
      <c r="AZ20" s="123">
        <v>2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2E-05</v>
      </c>
    </row>
    <row r="21" spans="1:57" ht="12.75">
      <c r="A21" s="157"/>
      <c r="B21" s="158" t="s">
        <v>66</v>
      </c>
      <c r="C21" s="159" t="str">
        <f>CONCATENATE(B19," ",C19)</f>
        <v>783 Nátěry</v>
      </c>
      <c r="D21" s="157"/>
      <c r="E21" s="160"/>
      <c r="F21" s="160"/>
      <c r="G21" s="161"/>
      <c r="O21" s="150">
        <v>4</v>
      </c>
      <c r="BA21" s="162">
        <f>SUM(BA19:BA20)</f>
        <v>0</v>
      </c>
      <c r="BB21" s="162">
        <f>SUM(BB19:BB20)</f>
        <v>0</v>
      </c>
      <c r="BC21" s="162">
        <f>SUM(BC19:BC20)</f>
        <v>0</v>
      </c>
      <c r="BD21" s="162">
        <f>SUM(BD19:BD20)</f>
        <v>0</v>
      </c>
      <c r="BE21" s="162">
        <f>SUM(BE19:BE20)</f>
        <v>0</v>
      </c>
    </row>
    <row r="22" spans="1:7" ht="12.75">
      <c r="A22" s="179" t="s">
        <v>65</v>
      </c>
      <c r="B22" s="180" t="s">
        <v>94</v>
      </c>
      <c r="C22" s="181" t="s">
        <v>95</v>
      </c>
      <c r="D22" s="182"/>
      <c r="E22" s="183"/>
      <c r="F22" s="183"/>
      <c r="G22" s="184"/>
    </row>
    <row r="23" spans="1:7" ht="12.75">
      <c r="A23" s="151">
        <v>8</v>
      </c>
      <c r="B23" s="152" t="s">
        <v>96</v>
      </c>
      <c r="C23" s="153" t="s">
        <v>97</v>
      </c>
      <c r="D23" s="154" t="s">
        <v>98</v>
      </c>
      <c r="E23" s="155">
        <v>1</v>
      </c>
      <c r="F23" s="177"/>
      <c r="G23" s="178"/>
    </row>
    <row r="24" spans="1:7" ht="12.75">
      <c r="A24" s="157"/>
      <c r="B24" s="158" t="s">
        <v>66</v>
      </c>
      <c r="C24" s="185" t="s">
        <v>95</v>
      </c>
      <c r="D24" s="157"/>
      <c r="E24" s="160"/>
      <c r="F24" s="160"/>
      <c r="G24" s="161"/>
    </row>
    <row r="25" ht="12.75">
      <c r="E25" s="123"/>
    </row>
    <row r="26" ht="12.75">
      <c r="E26" s="123"/>
    </row>
    <row r="27" ht="12.75">
      <c r="E27" s="123"/>
    </row>
    <row r="28" ht="12.75">
      <c r="E28" s="123"/>
    </row>
    <row r="29" ht="12.75">
      <c r="E29" s="123"/>
    </row>
    <row r="30" ht="12.75">
      <c r="E30" s="123"/>
    </row>
    <row r="31" ht="12.75">
      <c r="E31" s="123"/>
    </row>
    <row r="32" ht="12.75">
      <c r="E32" s="123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spans="1:7" ht="12.75">
      <c r="A45" s="163"/>
      <c r="B45" s="163"/>
      <c r="C45" s="163"/>
      <c r="D45" s="163"/>
      <c r="E45" s="163"/>
      <c r="F45" s="163"/>
      <c r="G45" s="163"/>
    </row>
    <row r="46" spans="1:7" ht="12.75">
      <c r="A46" s="163"/>
      <c r="B46" s="163"/>
      <c r="C46" s="163"/>
      <c r="D46" s="163"/>
      <c r="E46" s="163"/>
      <c r="F46" s="163"/>
      <c r="G46" s="163"/>
    </row>
    <row r="47" spans="1:7" ht="12.75">
      <c r="A47" s="163"/>
      <c r="B47" s="163"/>
      <c r="C47" s="163"/>
      <c r="D47" s="163"/>
      <c r="E47" s="163"/>
      <c r="F47" s="163"/>
      <c r="G47" s="163"/>
    </row>
    <row r="48" spans="1:7" ht="12.75">
      <c r="A48" s="163"/>
      <c r="B48" s="163"/>
      <c r="C48" s="163"/>
      <c r="D48" s="163"/>
      <c r="E48" s="163"/>
      <c r="F48" s="163"/>
      <c r="G48" s="16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spans="1:2" ht="12.75">
      <c r="A80" s="164"/>
      <c r="B80" s="164"/>
    </row>
    <row r="81" spans="1:7" ht="12.75">
      <c r="A81" s="163"/>
      <c r="B81" s="163"/>
      <c r="C81" s="166"/>
      <c r="D81" s="166"/>
      <c r="E81" s="167"/>
      <c r="F81" s="166"/>
      <c r="G81" s="168"/>
    </row>
    <row r="82" spans="1:7" ht="12.75">
      <c r="A82" s="169"/>
      <c r="B82" s="169"/>
      <c r="C82" s="163"/>
      <c r="D82" s="163"/>
      <c r="E82" s="170"/>
      <c r="F82" s="163"/>
      <c r="G82" s="163"/>
    </row>
    <row r="83" spans="1:7" ht="12.75">
      <c r="A83" s="163"/>
      <c r="B83" s="163"/>
      <c r="C83" s="163"/>
      <c r="D83" s="163"/>
      <c r="E83" s="170"/>
      <c r="F83" s="163"/>
      <c r="G83" s="163"/>
    </row>
    <row r="84" spans="1:7" ht="12.75">
      <c r="A84" s="163"/>
      <c r="B84" s="163"/>
      <c r="C84" s="163"/>
      <c r="D84" s="163"/>
      <c r="E84" s="170"/>
      <c r="F84" s="163"/>
      <c r="G84" s="163"/>
    </row>
    <row r="85" spans="1:7" ht="12.75">
      <c r="A85" s="163"/>
      <c r="B85" s="163"/>
      <c r="C85" s="163"/>
      <c r="D85" s="163"/>
      <c r="E85" s="170"/>
      <c r="F85" s="163"/>
      <c r="G85" s="163"/>
    </row>
    <row r="86" spans="1:7" ht="12.75">
      <c r="A86" s="163"/>
      <c r="B86" s="163"/>
      <c r="C86" s="163"/>
      <c r="D86" s="163"/>
      <c r="E86" s="170"/>
      <c r="F86" s="163"/>
      <c r="G86" s="163"/>
    </row>
    <row r="87" spans="1:7" ht="12.75">
      <c r="A87" s="163"/>
      <c r="B87" s="163"/>
      <c r="C87" s="163"/>
      <c r="D87" s="163"/>
      <c r="E87" s="170"/>
      <c r="F87" s="163"/>
      <c r="G87" s="163"/>
    </row>
    <row r="88" spans="1:7" ht="12.75">
      <c r="A88" s="163"/>
      <c r="B88" s="163"/>
      <c r="C88" s="163"/>
      <c r="D88" s="163"/>
      <c r="E88" s="170"/>
      <c r="F88" s="163"/>
      <c r="G88" s="163"/>
    </row>
    <row r="89" spans="1:7" ht="12.75">
      <c r="A89" s="163"/>
      <c r="B89" s="163"/>
      <c r="C89" s="163"/>
      <c r="D89" s="163"/>
      <c r="E89" s="170"/>
      <c r="F89" s="163"/>
      <c r="G89" s="163"/>
    </row>
    <row r="90" spans="1:7" ht="12.75">
      <c r="A90" s="163"/>
      <c r="B90" s="163"/>
      <c r="C90" s="163"/>
      <c r="D90" s="163"/>
      <c r="E90" s="170"/>
      <c r="F90" s="163"/>
      <c r="G90" s="163"/>
    </row>
    <row r="91" spans="1:7" ht="12.75">
      <c r="A91" s="163"/>
      <c r="B91" s="163"/>
      <c r="C91" s="163"/>
      <c r="D91" s="163"/>
      <c r="E91" s="170"/>
      <c r="F91" s="163"/>
      <c r="G91" s="163"/>
    </row>
    <row r="92" spans="1:7" ht="12.75">
      <c r="A92" s="163"/>
      <c r="B92" s="163"/>
      <c r="C92" s="163"/>
      <c r="D92" s="163"/>
      <c r="E92" s="170"/>
      <c r="F92" s="163"/>
      <c r="G92" s="163"/>
    </row>
    <row r="93" spans="1:7" ht="12.75">
      <c r="A93" s="163"/>
      <c r="B93" s="163"/>
      <c r="C93" s="163"/>
      <c r="D93" s="163"/>
      <c r="E93" s="170"/>
      <c r="F93" s="163"/>
      <c r="G93" s="163"/>
    </row>
    <row r="94" spans="1:7" ht="12.75">
      <c r="A94" s="163"/>
      <c r="B94" s="163"/>
      <c r="C94" s="163"/>
      <c r="D94" s="163"/>
      <c r="E94" s="170"/>
      <c r="F94" s="163"/>
      <c r="G94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2012-05-29T09:08:38Z</cp:lastPrinted>
  <dcterms:created xsi:type="dcterms:W3CDTF">2012-05-29T07:31:14Z</dcterms:created>
  <dcterms:modified xsi:type="dcterms:W3CDTF">2013-03-22T21:13:32Z</dcterms:modified>
  <cp:category/>
  <cp:version/>
  <cp:contentType/>
  <cp:contentStatus/>
</cp:coreProperties>
</file>