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576" yWindow="168" windowWidth="10752" windowHeight="6132"/>
  </bookViews>
  <sheets>
    <sheet name="servis" sheetId="4" r:id="rId1"/>
  </sheets>
  <calcPr calcId="125725"/>
</workbook>
</file>

<file path=xl/calcChain.xml><?xml version="1.0" encoding="utf-8"?>
<calcChain xmlns="http://schemas.openxmlformats.org/spreadsheetml/2006/main">
  <c r="C27" i="4"/>
  <c r="D27" l="1"/>
  <c r="D44"/>
  <c r="D45" l="1"/>
  <c r="D46"/>
  <c r="D28"/>
  <c r="D29"/>
  <c r="C44"/>
  <c r="D49" l="1"/>
  <c r="C29"/>
  <c r="C46"/>
  <c r="C45"/>
  <c r="C28"/>
  <c r="C49" l="1"/>
</calcChain>
</file>

<file path=xl/sharedStrings.xml><?xml version="1.0" encoding="utf-8"?>
<sst xmlns="http://schemas.openxmlformats.org/spreadsheetml/2006/main" count="93" uniqueCount="38">
  <si>
    <t>ks</t>
  </si>
  <si>
    <t>Měrná jednotka</t>
  </si>
  <si>
    <t>Hodnota</t>
  </si>
  <si>
    <t>W</t>
  </si>
  <si>
    <t>hod / rok</t>
  </si>
  <si>
    <t>kWh</t>
  </si>
  <si>
    <t>kW</t>
  </si>
  <si>
    <t>STÁVAJÍCÍ OSVĚTLOVACÍ  SOUSTAVA</t>
  </si>
  <si>
    <t>Spotřeba energie/rok stávající soustavy osvětlení</t>
  </si>
  <si>
    <t>NÁKLADY NA PROVOZ</t>
  </si>
  <si>
    <t>Spotřeba energie/rok nově navrhované soustavy osvětlení</t>
  </si>
  <si>
    <t xml:space="preserve">NOVÁ OSVĚTLOVACÍ  SOUSTAVA </t>
  </si>
  <si>
    <t xml:space="preserve">Celkový příkon nově navrhované soustavy osvětlení </t>
  </si>
  <si>
    <t xml:space="preserve">Počet provozních hod/rok </t>
  </si>
  <si>
    <t>Příkon jednoho stávajícího svítidla</t>
  </si>
  <si>
    <t>NOVÉ PROVOZNÍ PARAMETRY</t>
  </si>
  <si>
    <t>Celkový příkon stávající  soustavy osvětlení</t>
  </si>
  <si>
    <t xml:space="preserve">CELKEM ÚSPORA </t>
  </si>
  <si>
    <t>Příkon jednoho nového svítidla</t>
  </si>
  <si>
    <t xml:space="preserve">Roční úspora energie celkem </t>
  </si>
  <si>
    <t>Počet původních svítidel 1x60W</t>
  </si>
  <si>
    <t>Počet původních svítidel 2x36W</t>
  </si>
  <si>
    <t>Počet původních svítidel 2x58W</t>
  </si>
  <si>
    <t>počet svítidel 45W</t>
  </si>
  <si>
    <t>počet svítidel 44W</t>
  </si>
  <si>
    <t>počet svítidel 40W</t>
  </si>
  <si>
    <t>počet svítidel 28W</t>
  </si>
  <si>
    <t>počet svítidel 11W</t>
  </si>
  <si>
    <t>počet svítidel 10W</t>
  </si>
  <si>
    <t>Počet původních svítidel 1x8W</t>
  </si>
  <si>
    <t>Datum: 16.4.18</t>
  </si>
  <si>
    <t>ubytovna č. 3</t>
  </si>
  <si>
    <t>ubytovna č. 4</t>
  </si>
  <si>
    <t xml:space="preserve">Výpočet úspor - Oprava osvětlení ubytoven 3, 4 - výměnou za LED světla </t>
  </si>
  <si>
    <t>Počet původních svítidel 1x54W+1x8W</t>
  </si>
  <si>
    <t>Počet původních svítidel 1x24W+8W</t>
  </si>
  <si>
    <t>Počet původních svítidel 1x80W</t>
  </si>
  <si>
    <t>Počet původních svítidel 1x24W</t>
  </si>
</sst>
</file>

<file path=xl/styles.xml><?xml version="1.0" encoding="utf-8"?>
<styleSheet xmlns="http://schemas.openxmlformats.org/spreadsheetml/2006/main">
  <fonts count="11">
    <font>
      <sz val="10"/>
      <name val="Arial"/>
    </font>
    <font>
      <sz val="10"/>
      <name val="Arial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sz val="16"/>
      <name val="Arial"/>
      <family val="2"/>
      <charset val="238"/>
    </font>
    <font>
      <sz val="14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1" xfId="0" applyFont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/>
    <xf numFmtId="0" fontId="0" fillId="0" borderId="0" xfId="0" applyFill="1"/>
    <xf numFmtId="0" fontId="0" fillId="0" borderId="0" xfId="0" applyAlignment="1">
      <alignment horizontal="left"/>
    </xf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3" fontId="3" fillId="0" borderId="0" xfId="0" applyNumberFormat="1" applyFont="1" applyBorder="1" applyAlignment="1">
      <alignment horizontal="right"/>
    </xf>
    <xf numFmtId="0" fontId="4" fillId="3" borderId="2" xfId="0" applyFont="1" applyFill="1" applyBorder="1" applyAlignment="1">
      <alignment horizontal="center" wrapText="1"/>
    </xf>
    <xf numFmtId="0" fontId="3" fillId="0" borderId="3" xfId="0" applyFont="1" applyBorder="1" applyAlignment="1">
      <alignment horizontal="center"/>
    </xf>
    <xf numFmtId="3" fontId="6" fillId="0" borderId="0" xfId="0" applyNumberFormat="1" applyFont="1" applyBorder="1"/>
    <xf numFmtId="0" fontId="6" fillId="0" borderId="0" xfId="0" applyFont="1" applyBorder="1"/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0" xfId="0" applyFont="1"/>
    <xf numFmtId="0" fontId="10" fillId="0" borderId="0" xfId="0" applyFont="1" applyAlignment="1">
      <alignment horizontal="left"/>
    </xf>
    <xf numFmtId="0" fontId="2" fillId="3" borderId="5" xfId="0" applyFont="1" applyFill="1" applyBorder="1" applyAlignment="1">
      <alignment horizontal="center"/>
    </xf>
    <xf numFmtId="0" fontId="4" fillId="3" borderId="6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/>
    </xf>
    <xf numFmtId="0" fontId="4" fillId="3" borderId="9" xfId="0" applyFont="1" applyFill="1" applyBorder="1" applyAlignment="1">
      <alignment horizontal="center" wrapText="1"/>
    </xf>
    <xf numFmtId="0" fontId="4" fillId="3" borderId="10" xfId="0" applyFont="1" applyFill="1" applyBorder="1" applyAlignment="1">
      <alignment horizontal="right"/>
    </xf>
    <xf numFmtId="0" fontId="3" fillId="0" borderId="11" xfId="0" applyFont="1" applyBorder="1"/>
    <xf numFmtId="3" fontId="3" fillId="0" borderId="12" xfId="0" applyNumberFormat="1" applyFont="1" applyBorder="1" applyAlignment="1">
      <alignment horizontal="right"/>
    </xf>
    <xf numFmtId="0" fontId="4" fillId="3" borderId="13" xfId="0" applyFont="1" applyFill="1" applyBorder="1" applyAlignment="1">
      <alignment horizontal="center" wrapText="1"/>
    </xf>
    <xf numFmtId="0" fontId="4" fillId="3" borderId="7" xfId="0" applyFont="1" applyFill="1" applyBorder="1" applyAlignment="1">
      <alignment horizontal="right"/>
    </xf>
    <xf numFmtId="0" fontId="2" fillId="3" borderId="14" xfId="0" applyFont="1" applyFill="1" applyBorder="1" applyAlignment="1">
      <alignment horizontal="center"/>
    </xf>
    <xf numFmtId="0" fontId="4" fillId="3" borderId="15" xfId="0" applyFont="1" applyFill="1" applyBorder="1" applyAlignment="1">
      <alignment horizontal="right"/>
    </xf>
    <xf numFmtId="0" fontId="3" fillId="0" borderId="16" xfId="0" applyFont="1" applyBorder="1"/>
    <xf numFmtId="0" fontId="3" fillId="0" borderId="17" xfId="0" applyFont="1" applyBorder="1"/>
    <xf numFmtId="0" fontId="7" fillId="0" borderId="18" xfId="0" applyFont="1" applyBorder="1" applyAlignment="1">
      <alignment horizontal="right"/>
    </xf>
    <xf numFmtId="0" fontId="6" fillId="0" borderId="16" xfId="0" applyFont="1" applyBorder="1"/>
    <xf numFmtId="3" fontId="7" fillId="0" borderId="12" xfId="0" applyNumberFormat="1" applyFont="1" applyBorder="1"/>
    <xf numFmtId="0" fontId="6" fillId="0" borderId="18" xfId="0" applyFont="1" applyBorder="1" applyAlignment="1">
      <alignment horizontal="right"/>
    </xf>
    <xf numFmtId="0" fontId="7" fillId="4" borderId="8" xfId="0" applyFont="1" applyFill="1" applyBorder="1" applyAlignment="1">
      <alignment horizontal="left" vertical="center"/>
    </xf>
    <xf numFmtId="0" fontId="4" fillId="4" borderId="6" xfId="0" applyFont="1" applyFill="1" applyBorder="1" applyAlignment="1">
      <alignment horizontal="center" wrapText="1"/>
    </xf>
    <xf numFmtId="0" fontId="4" fillId="4" borderId="10" xfId="0" applyFont="1" applyFill="1" applyBorder="1" applyAlignment="1">
      <alignment horizontal="right"/>
    </xf>
    <xf numFmtId="0" fontId="6" fillId="4" borderId="20" xfId="0" applyFont="1" applyFill="1" applyBorder="1"/>
    <xf numFmtId="0" fontId="3" fillId="4" borderId="21" xfId="0" applyFont="1" applyFill="1" applyBorder="1" applyAlignment="1">
      <alignment horizontal="center" vertical="center"/>
    </xf>
    <xf numFmtId="3" fontId="5" fillId="4" borderId="22" xfId="0" applyNumberFormat="1" applyFont="1" applyFill="1" applyBorder="1" applyAlignment="1">
      <alignment horizontal="right" vertical="center"/>
    </xf>
    <xf numFmtId="3" fontId="7" fillId="0" borderId="12" xfId="0" applyNumberFormat="1" applyFont="1" applyBorder="1" applyAlignment="1">
      <alignment horizontal="right"/>
    </xf>
    <xf numFmtId="0" fontId="2" fillId="0" borderId="18" xfId="0" applyFont="1" applyBorder="1" applyAlignment="1">
      <alignment horizontal="right"/>
    </xf>
    <xf numFmtId="0" fontId="3" fillId="6" borderId="19" xfId="0" applyFont="1" applyFill="1" applyBorder="1"/>
    <xf numFmtId="0" fontId="3" fillId="6" borderId="4" xfId="0" applyFont="1" applyFill="1" applyBorder="1" applyAlignment="1">
      <alignment horizontal="center"/>
    </xf>
    <xf numFmtId="3" fontId="7" fillId="6" borderId="23" xfId="0" applyNumberFormat="1" applyFont="1" applyFill="1" applyBorder="1"/>
    <xf numFmtId="0" fontId="1" fillId="0" borderId="0" xfId="0" applyFont="1" applyAlignment="1">
      <alignment horizontal="center"/>
    </xf>
    <xf numFmtId="0" fontId="9" fillId="5" borderId="0" xfId="0" applyFont="1" applyFill="1" applyAlignment="1">
      <alignment wrapText="1"/>
    </xf>
    <xf numFmtId="0" fontId="0" fillId="0" borderId="0" xfId="0" applyAlignment="1">
      <alignment wrapText="1"/>
    </xf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Papír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">
    <pageSetUpPr fitToPage="1"/>
  </sheetPr>
  <dimension ref="A1:D53"/>
  <sheetViews>
    <sheetView showGridLines="0" tabSelected="1" topLeftCell="A25" zoomScale="130" zoomScaleNormal="130" workbookViewId="0">
      <selection activeCell="D35" sqref="D35"/>
    </sheetView>
  </sheetViews>
  <sheetFormatPr defaultColWidth="11.44140625" defaultRowHeight="13.2"/>
  <cols>
    <col min="1" max="1" width="54.33203125" customWidth="1"/>
    <col min="2" max="2" width="12.6640625" customWidth="1"/>
    <col min="3" max="3" width="17" style="17" customWidth="1"/>
    <col min="4" max="4" width="21.6640625" customWidth="1"/>
  </cols>
  <sheetData>
    <row r="1" spans="1:4">
      <c r="C1" s="16"/>
    </row>
    <row r="2" spans="1:4" ht="48" customHeight="1">
      <c r="A2" s="48" t="s">
        <v>33</v>
      </c>
      <c r="B2" s="49"/>
      <c r="C2" s="49"/>
    </row>
    <row r="3" spans="1:4" ht="17.399999999999999">
      <c r="A3" s="18"/>
      <c r="C3" s="16"/>
    </row>
    <row r="4" spans="1:4" ht="10.5" customHeight="1">
      <c r="A4" s="7"/>
      <c r="B4" s="16" t="s">
        <v>30</v>
      </c>
      <c r="C4" s="47" t="s">
        <v>31</v>
      </c>
      <c r="D4" s="47" t="s">
        <v>32</v>
      </c>
    </row>
    <row r="5" spans="1:4" ht="6.75" customHeight="1" thickBot="1">
      <c r="A5" s="1"/>
      <c r="B5" s="2"/>
      <c r="C5" s="16"/>
    </row>
    <row r="6" spans="1:4" ht="24.75" customHeight="1" thickTop="1" thickBot="1">
      <c r="A6" s="21" t="s">
        <v>15</v>
      </c>
      <c r="B6" s="22" t="s">
        <v>1</v>
      </c>
      <c r="C6" s="23" t="s">
        <v>2</v>
      </c>
      <c r="D6" s="23" t="s">
        <v>2</v>
      </c>
    </row>
    <row r="7" spans="1:4" ht="14.25" customHeight="1">
      <c r="A7" s="24" t="s">
        <v>13</v>
      </c>
      <c r="B7" s="12" t="s">
        <v>4</v>
      </c>
      <c r="C7" s="25">
        <v>3200</v>
      </c>
      <c r="D7" s="25">
        <v>3200</v>
      </c>
    </row>
    <row r="8" spans="1:4" ht="28.5" customHeight="1" thickBot="1">
      <c r="A8" s="8"/>
      <c r="B8" s="9"/>
      <c r="C8" s="10"/>
      <c r="D8" s="10"/>
    </row>
    <row r="9" spans="1:4" ht="16.5" customHeight="1" thickTop="1" thickBot="1">
      <c r="A9" s="19" t="s">
        <v>9</v>
      </c>
      <c r="B9" s="26"/>
      <c r="C9" s="27"/>
      <c r="D9" s="27"/>
    </row>
    <row r="10" spans="1:4" ht="27.75" customHeight="1" thickBot="1">
      <c r="A10" s="28" t="s">
        <v>7</v>
      </c>
      <c r="B10" s="11" t="s">
        <v>1</v>
      </c>
      <c r="C10" s="29" t="s">
        <v>2</v>
      </c>
      <c r="D10" s="29" t="s">
        <v>2</v>
      </c>
    </row>
    <row r="11" spans="1:4" ht="14.25" customHeight="1">
      <c r="A11" s="30" t="s">
        <v>34</v>
      </c>
      <c r="B11" s="12" t="s">
        <v>0</v>
      </c>
      <c r="C11" s="42">
        <v>20</v>
      </c>
      <c r="D11" s="42">
        <v>0</v>
      </c>
    </row>
    <row r="12" spans="1:4" ht="14.25" customHeight="1">
      <c r="A12" s="31" t="s">
        <v>14</v>
      </c>
      <c r="B12" s="3" t="s">
        <v>3</v>
      </c>
      <c r="C12" s="32">
        <v>65</v>
      </c>
      <c r="D12" s="32">
        <v>0</v>
      </c>
    </row>
    <row r="13" spans="1:4" ht="14.25" customHeight="1">
      <c r="A13" s="30" t="s">
        <v>20</v>
      </c>
      <c r="B13" s="12" t="s">
        <v>0</v>
      </c>
      <c r="C13" s="42">
        <v>6</v>
      </c>
      <c r="D13" s="42">
        <v>3</v>
      </c>
    </row>
    <row r="14" spans="1:4" ht="14.25" customHeight="1">
      <c r="A14" s="31" t="s">
        <v>14</v>
      </c>
      <c r="B14" s="3" t="s">
        <v>3</v>
      </c>
      <c r="C14" s="32">
        <v>60</v>
      </c>
      <c r="D14" s="32">
        <v>60</v>
      </c>
    </row>
    <row r="15" spans="1:4" ht="14.25" customHeight="1">
      <c r="A15" s="30" t="s">
        <v>35</v>
      </c>
      <c r="B15" s="12" t="s">
        <v>0</v>
      </c>
      <c r="C15" s="42">
        <v>2</v>
      </c>
      <c r="D15" s="42">
        <v>1</v>
      </c>
    </row>
    <row r="16" spans="1:4" ht="14.25" customHeight="1">
      <c r="A16" s="31" t="s">
        <v>14</v>
      </c>
      <c r="B16" s="3" t="s">
        <v>3</v>
      </c>
      <c r="C16" s="32">
        <v>35</v>
      </c>
      <c r="D16" s="32">
        <v>35</v>
      </c>
    </row>
    <row r="17" spans="1:4" ht="14.25" customHeight="1">
      <c r="A17" s="30" t="s">
        <v>21</v>
      </c>
      <c r="B17" s="12" t="s">
        <v>0</v>
      </c>
      <c r="C17" s="42">
        <v>14</v>
      </c>
      <c r="D17" s="42">
        <v>22</v>
      </c>
    </row>
    <row r="18" spans="1:4" ht="14.25" customHeight="1">
      <c r="A18" s="31" t="s">
        <v>14</v>
      </c>
      <c r="B18" s="3" t="s">
        <v>3</v>
      </c>
      <c r="C18" s="32">
        <v>80</v>
      </c>
      <c r="D18" s="32">
        <v>80</v>
      </c>
    </row>
    <row r="19" spans="1:4" ht="14.25" customHeight="1">
      <c r="A19" s="30" t="s">
        <v>36</v>
      </c>
      <c r="B19" s="12" t="s">
        <v>0</v>
      </c>
      <c r="C19" s="42">
        <v>8</v>
      </c>
      <c r="D19" s="42">
        <v>22</v>
      </c>
    </row>
    <row r="20" spans="1:4" ht="14.25" customHeight="1">
      <c r="A20" s="31" t="s">
        <v>14</v>
      </c>
      <c r="B20" s="3" t="s">
        <v>3</v>
      </c>
      <c r="C20" s="32">
        <v>85</v>
      </c>
      <c r="D20" s="32">
        <v>85</v>
      </c>
    </row>
    <row r="21" spans="1:4" ht="14.25" customHeight="1">
      <c r="A21" s="30" t="s">
        <v>22</v>
      </c>
      <c r="B21" s="12" t="s">
        <v>0</v>
      </c>
      <c r="C21" s="42">
        <v>4</v>
      </c>
      <c r="D21" s="42">
        <v>29</v>
      </c>
    </row>
    <row r="22" spans="1:4" ht="14.25" customHeight="1">
      <c r="A22" s="31" t="s">
        <v>14</v>
      </c>
      <c r="B22" s="3" t="s">
        <v>3</v>
      </c>
      <c r="C22" s="32">
        <v>130</v>
      </c>
      <c r="D22" s="32">
        <v>130</v>
      </c>
    </row>
    <row r="23" spans="1:4" ht="14.25" customHeight="1">
      <c r="A23" s="30" t="s">
        <v>37</v>
      </c>
      <c r="B23" s="12" t="s">
        <v>0</v>
      </c>
      <c r="C23" s="42">
        <v>2</v>
      </c>
      <c r="D23" s="42">
        <v>6</v>
      </c>
    </row>
    <row r="24" spans="1:4" ht="14.25" customHeight="1">
      <c r="A24" s="31" t="s">
        <v>14</v>
      </c>
      <c r="B24" s="3" t="s">
        <v>3</v>
      </c>
      <c r="C24" s="32">
        <v>26</v>
      </c>
      <c r="D24" s="32">
        <v>26</v>
      </c>
    </row>
    <row r="25" spans="1:4" ht="14.25" customHeight="1">
      <c r="A25" s="30" t="s">
        <v>29</v>
      </c>
      <c r="B25" s="12" t="s">
        <v>0</v>
      </c>
      <c r="C25" s="42">
        <v>19</v>
      </c>
      <c r="D25" s="42">
        <v>35</v>
      </c>
    </row>
    <row r="26" spans="1:4" ht="14.25" customHeight="1">
      <c r="A26" s="31" t="s">
        <v>14</v>
      </c>
      <c r="B26" s="3" t="s">
        <v>3</v>
      </c>
      <c r="C26" s="32">
        <v>9</v>
      </c>
      <c r="D26" s="32">
        <v>9</v>
      </c>
    </row>
    <row r="27" spans="1:4" ht="14.25" customHeight="1">
      <c r="A27" s="33" t="s">
        <v>16</v>
      </c>
      <c r="B27" s="15" t="s">
        <v>6</v>
      </c>
      <c r="C27" s="43">
        <f>((C11*C12)+(C15*C16)+(C17*C18)+(C19*C20)+(C21*C22)++C13*C14+C23*C24+C25*C26)/1000</f>
        <v>4.2729999999999997</v>
      </c>
      <c r="D27" s="43">
        <f>((D11*D12)+(D15*D16)+(D17*D18)+(D19*D20)+(D21*D22)+D13*D14+D23*D24+D25*D26)/1000</f>
        <v>8.0860000000000003</v>
      </c>
    </row>
    <row r="28" spans="1:4" ht="14.25" customHeight="1">
      <c r="A28" s="24" t="s">
        <v>13</v>
      </c>
      <c r="B28" s="12" t="s">
        <v>4</v>
      </c>
      <c r="C28" s="25">
        <f>C7</f>
        <v>3200</v>
      </c>
      <c r="D28" s="25">
        <f>D7</f>
        <v>3200</v>
      </c>
    </row>
    <row r="29" spans="1:4" ht="14.25" customHeight="1">
      <c r="A29" s="44" t="s">
        <v>8</v>
      </c>
      <c r="B29" s="45" t="s">
        <v>5</v>
      </c>
      <c r="C29" s="46">
        <f>C27*C7</f>
        <v>13673.599999999999</v>
      </c>
      <c r="D29" s="46">
        <f>D27*D7</f>
        <v>25875.200000000001</v>
      </c>
    </row>
    <row r="30" spans="1:4" ht="30.75" customHeight="1" thickBot="1">
      <c r="A30" s="8"/>
      <c r="B30" s="9"/>
      <c r="C30" s="13"/>
      <c r="D30" s="13"/>
    </row>
    <row r="31" spans="1:4" ht="27.75" customHeight="1" thickTop="1" thickBot="1">
      <c r="A31" s="21" t="s">
        <v>11</v>
      </c>
      <c r="B31" s="20" t="s">
        <v>1</v>
      </c>
      <c r="C31" s="23" t="s">
        <v>2</v>
      </c>
      <c r="D31" s="23" t="s">
        <v>2</v>
      </c>
    </row>
    <row r="32" spans="1:4" ht="14.25" customHeight="1">
      <c r="A32" s="30" t="s">
        <v>23</v>
      </c>
      <c r="B32" s="12" t="s">
        <v>0</v>
      </c>
      <c r="C32" s="34">
        <v>12</v>
      </c>
      <c r="D32" s="34">
        <v>14</v>
      </c>
    </row>
    <row r="33" spans="1:4" ht="14.25" customHeight="1">
      <c r="A33" s="31" t="s">
        <v>18</v>
      </c>
      <c r="B33" s="3" t="s">
        <v>3</v>
      </c>
      <c r="C33" s="32">
        <v>45</v>
      </c>
      <c r="D33" s="32">
        <v>45</v>
      </c>
    </row>
    <row r="34" spans="1:4" ht="14.25" customHeight="1">
      <c r="A34" s="30" t="s">
        <v>24</v>
      </c>
      <c r="B34" s="12" t="s">
        <v>0</v>
      </c>
      <c r="C34" s="32">
        <v>100</v>
      </c>
      <c r="D34" s="32">
        <v>93</v>
      </c>
    </row>
    <row r="35" spans="1:4" ht="14.25" customHeight="1">
      <c r="A35" s="31" t="s">
        <v>18</v>
      </c>
      <c r="B35" s="3" t="s">
        <v>3</v>
      </c>
      <c r="C35" s="32">
        <v>44</v>
      </c>
      <c r="D35" s="32">
        <v>44</v>
      </c>
    </row>
    <row r="36" spans="1:4" ht="14.25" customHeight="1">
      <c r="A36" s="30" t="s">
        <v>25</v>
      </c>
      <c r="B36" s="12" t="s">
        <v>0</v>
      </c>
      <c r="C36" s="34">
        <v>2</v>
      </c>
      <c r="D36" s="34">
        <v>6</v>
      </c>
    </row>
    <row r="37" spans="1:4" ht="14.25" customHeight="1">
      <c r="A37" s="31" t="s">
        <v>18</v>
      </c>
      <c r="B37" s="3" t="s">
        <v>3</v>
      </c>
      <c r="C37" s="32">
        <v>40</v>
      </c>
      <c r="D37" s="32">
        <v>40</v>
      </c>
    </row>
    <row r="38" spans="1:4" ht="14.25" customHeight="1">
      <c r="A38" s="30" t="s">
        <v>26</v>
      </c>
      <c r="B38" s="12" t="s">
        <v>0</v>
      </c>
      <c r="C38" s="32">
        <v>22</v>
      </c>
      <c r="D38" s="32">
        <v>28</v>
      </c>
    </row>
    <row r="39" spans="1:4" ht="14.25" customHeight="1">
      <c r="A39" s="31" t="s">
        <v>18</v>
      </c>
      <c r="B39" s="3" t="s">
        <v>3</v>
      </c>
      <c r="C39" s="32">
        <v>28</v>
      </c>
      <c r="D39" s="32">
        <v>28</v>
      </c>
    </row>
    <row r="40" spans="1:4" ht="14.25" customHeight="1">
      <c r="A40" s="30" t="s">
        <v>27</v>
      </c>
      <c r="B40" s="12" t="s">
        <v>0</v>
      </c>
      <c r="C40" s="34">
        <v>4</v>
      </c>
      <c r="D40" s="34">
        <v>10</v>
      </c>
    </row>
    <row r="41" spans="1:4" ht="14.25" customHeight="1">
      <c r="A41" s="31" t="s">
        <v>18</v>
      </c>
      <c r="B41" s="3" t="s">
        <v>3</v>
      </c>
      <c r="C41" s="32">
        <v>11</v>
      </c>
      <c r="D41" s="32">
        <v>11</v>
      </c>
    </row>
    <row r="42" spans="1:4" ht="14.25" customHeight="1">
      <c r="A42" s="30" t="s">
        <v>28</v>
      </c>
      <c r="B42" s="12" t="s">
        <v>0</v>
      </c>
      <c r="C42" s="32">
        <v>22</v>
      </c>
      <c r="D42" s="32">
        <v>22</v>
      </c>
    </row>
    <row r="43" spans="1:4" ht="14.25" customHeight="1">
      <c r="A43" s="31" t="s">
        <v>18</v>
      </c>
      <c r="B43" s="3" t="s">
        <v>3</v>
      </c>
      <c r="C43" s="32">
        <v>10</v>
      </c>
      <c r="D43" s="32">
        <v>10</v>
      </c>
    </row>
    <row r="44" spans="1:4" ht="14.25" customHeight="1">
      <c r="A44" s="33" t="s">
        <v>12</v>
      </c>
      <c r="B44" s="15" t="s">
        <v>6</v>
      </c>
      <c r="C44" s="35">
        <f>((C33*C32)+(C34*C35)+C42*C43+C36*C37+C38*C39+C40*C41)/1000</f>
        <v>5.9</v>
      </c>
      <c r="D44" s="35">
        <f>((D33*D32)+(D34*D35)+D42*D43+D36*D37+D38*D39+D40*D41)/1000</f>
        <v>6.0759999999999996</v>
      </c>
    </row>
    <row r="45" spans="1:4" ht="14.25" customHeight="1">
      <c r="A45" s="24" t="s">
        <v>13</v>
      </c>
      <c r="B45" s="12" t="s">
        <v>4</v>
      </c>
      <c r="C45" s="25">
        <f>C7</f>
        <v>3200</v>
      </c>
      <c r="D45" s="25">
        <f>D7</f>
        <v>3200</v>
      </c>
    </row>
    <row r="46" spans="1:4" ht="14.25" customHeight="1">
      <c r="A46" s="44" t="s">
        <v>10</v>
      </c>
      <c r="B46" s="45" t="s">
        <v>5</v>
      </c>
      <c r="C46" s="46">
        <f>C44*C7</f>
        <v>18880</v>
      </c>
      <c r="D46" s="46">
        <f>D44*D7</f>
        <v>19443.199999999997</v>
      </c>
    </row>
    <row r="47" spans="1:4" ht="27.75" customHeight="1" thickBot="1">
      <c r="A47" s="14"/>
      <c r="B47" s="9"/>
      <c r="C47" s="13"/>
      <c r="D47" s="13"/>
    </row>
    <row r="48" spans="1:4" ht="24" customHeight="1" thickTop="1" thickBot="1">
      <c r="A48" s="36" t="s">
        <v>17</v>
      </c>
      <c r="B48" s="37" t="s">
        <v>1</v>
      </c>
      <c r="C48" s="38" t="s">
        <v>2</v>
      </c>
      <c r="D48" s="38" t="s">
        <v>2</v>
      </c>
    </row>
    <row r="49" spans="1:4" ht="24" customHeight="1" thickBot="1">
      <c r="A49" s="39" t="s">
        <v>19</v>
      </c>
      <c r="B49" s="40" t="s">
        <v>5</v>
      </c>
      <c r="C49" s="41">
        <f>C29-C46</f>
        <v>-5206.4000000000015</v>
      </c>
      <c r="D49" s="41">
        <f>D29-D46</f>
        <v>6432.0000000000036</v>
      </c>
    </row>
    <row r="50" spans="1:4" s="6" customFormat="1" ht="20.25" customHeight="1" thickTop="1" thickBot="1">
      <c r="A50" s="39"/>
      <c r="B50" s="40"/>
      <c r="C50" s="41"/>
    </row>
    <row r="51" spans="1:4" ht="14.25" customHeight="1" thickTop="1">
      <c r="B51" s="4"/>
      <c r="C51" s="5"/>
    </row>
    <row r="52" spans="1:4" ht="23.25" customHeight="1"/>
    <row r="53" spans="1:4" ht="26.25" customHeight="1"/>
  </sheetData>
  <mergeCells count="1">
    <mergeCell ref="A2:C2"/>
  </mergeCells>
  <phoneticPr fontId="0" type="noConversion"/>
  <pageMargins left="0.74803149606299213" right="0.78740157480314965" top="0.31496062992125984" bottom="0.55118110236220474" header="0.51181102362204722" footer="0.23622047244094491"/>
  <pageSetup paperSize="9" scale="82" orientation="portrait" r:id="rId1"/>
  <headerFooter alignWithMargins="0">
    <oddFooter xml:space="preserve">&amp;R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servis</vt:lpstr>
    </vt:vector>
  </TitlesOfParts>
  <Company>HELVAR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Helvar</dc:creator>
  <cp:lastModifiedBy>Tata</cp:lastModifiedBy>
  <cp:lastPrinted>2018-04-18T04:01:06Z</cp:lastPrinted>
  <dcterms:created xsi:type="dcterms:W3CDTF">1999-03-08T14:23:51Z</dcterms:created>
  <dcterms:modified xsi:type="dcterms:W3CDTF">2018-05-06T08:23:58Z</dcterms:modified>
</cp:coreProperties>
</file>