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codeName="ThisWorkbook"/>
  <bookViews>
    <workbookView xWindow="65368" yWindow="36" windowWidth="22848" windowHeight="11016" activeTab="0"/>
  </bookViews>
  <sheets>
    <sheet name="Čistící a leštící výrobky" sheetId="1" r:id="rId1"/>
    <sheet name="List1" sheetId="5" r:id="rId2"/>
  </sheets>
  <definedNames/>
  <calcPr calcId="145621"/>
</workbook>
</file>

<file path=xl/sharedStrings.xml><?xml version="1.0" encoding="utf-8"?>
<sst xmlns="http://schemas.openxmlformats.org/spreadsheetml/2006/main" count="240" uniqueCount="159">
  <si>
    <t>Číslo položky</t>
  </si>
  <si>
    <t>Název položky</t>
  </si>
  <si>
    <t>Popis položky</t>
  </si>
  <si>
    <t>ks</t>
  </si>
  <si>
    <t>Česká republika, Vězeňská služba České republiky</t>
  </si>
  <si>
    <t>Měrná
jednotka položky</t>
  </si>
  <si>
    <t>Požadované vlastnosti</t>
  </si>
  <si>
    <t xml:space="preserve">WC čistič </t>
  </si>
  <si>
    <t>tvar "kachna", tekutý, antibakteriální, vůně borovice/les/oceán, - 750 ml</t>
  </si>
  <si>
    <t>PRÁŠEK na praní</t>
  </si>
  <si>
    <t>univerzální, 15kg</t>
  </si>
  <si>
    <t>obsah povrchově aktivní látky min 13% 30%&lt;chloridu sodného, 10%.bělících složek, 0,5%enzymů</t>
  </si>
  <si>
    <t xml:space="preserve">PASTA mycí na ruce </t>
  </si>
  <si>
    <t>šetrná k pokožce, 450-500 g.</t>
  </si>
  <si>
    <t xml:space="preserve">obsah povrchově aktivní látky min 6%, 0,5%&gt;glycerinu, </t>
  </si>
  <si>
    <t>KOSTKY do pisoáru toaletní</t>
  </si>
  <si>
    <t>kbelík 4 až 5 kg, cca 175ks, dezinfekční, bez fosfátů</t>
  </si>
  <si>
    <t>obsah povrchově aktivní látky min 20%</t>
  </si>
  <si>
    <t>WC gel závěsný</t>
  </si>
  <si>
    <t>400 ml, se závěsem, vůně les/oceán/borovice</t>
  </si>
  <si>
    <t>PŘÍPRAVEK na koupelny a WC</t>
  </si>
  <si>
    <t xml:space="preserve">s rozprašovačem, 500 ml, </t>
  </si>
  <si>
    <t>obsah povrchově aktivní látky min 5%</t>
  </si>
  <si>
    <t>obsah povrchově aktivní látky min 10%</t>
  </si>
  <si>
    <t>PŘÍPRAVEK na mytí oken</t>
  </si>
  <si>
    <t xml:space="preserve">PŘÍPRAVEK na odstraňování rzi a vodního kamene </t>
  </si>
  <si>
    <t xml:space="preserve">na WC, koupelny, bal. 500 ml., s rozprašovačem </t>
  </si>
  <si>
    <t>AVIVÁŽ na praní</t>
  </si>
  <si>
    <t>koncentrovaná k zjemnění prádla, 1l</t>
  </si>
  <si>
    <t>PŘÍPRAVEK desinfekční na ruce</t>
  </si>
  <si>
    <t xml:space="preserve">tekutá mycí emulze,  účinnost proti bakteriím, mikroskopickým kvasinkovým a vláknitým houbám a viru HIV, 1l </t>
  </si>
  <si>
    <t xml:space="preserve">PŘÍPRAVEK proti plísni </t>
  </si>
  <si>
    <t xml:space="preserve">s rozprašovačem, - 500 ml, </t>
  </si>
  <si>
    <t>A, V</t>
  </si>
  <si>
    <t>DEZINFEKČNÍ A ČISTÍCÍ PROSTŘEDEK</t>
  </si>
  <si>
    <t>obsah povrchově aktivní látky min 4 %, A, B, V</t>
  </si>
  <si>
    <t>KRÉM na ruce</t>
  </si>
  <si>
    <t>hydratační, s glycerinem - 100 ml</t>
  </si>
  <si>
    <t xml:space="preserve">MÝDLO mazlavé </t>
  </si>
  <si>
    <t>9 kg</t>
  </si>
  <si>
    <t>MÝDLO tekuté</t>
  </si>
  <si>
    <t xml:space="preserve">dermatologicky testováno, s glycerinem, vůně jablko/oceán, - 5l, </t>
  </si>
  <si>
    <t>obsah povrchově aktivní látky min 9%, 1%&gt;glycerinu</t>
  </si>
  <si>
    <t xml:space="preserve">MÝDLO toaletní </t>
  </si>
  <si>
    <t>toaletní, 100g</t>
  </si>
  <si>
    <t xml:space="preserve"> 1%&gt;glycerinu</t>
  </si>
  <si>
    <t xml:space="preserve"> 1%&gt;glycerinu, obsah anitibakteriální látky 0,2%&lt;</t>
  </si>
  <si>
    <t>SÁČEK do koše 60l.</t>
  </si>
  <si>
    <t>PYTLE na odpad 110 -120 l</t>
  </si>
  <si>
    <t>TAŠKA mikrotenová</t>
  </si>
  <si>
    <t>OSVĚŽOVAČ vzduchu</t>
  </si>
  <si>
    <t xml:space="preserve">PŘÍPRAVEK na mytí nádobí </t>
  </si>
  <si>
    <t>s vysokou odmašťovací schopností,  5l</t>
  </si>
  <si>
    <t xml:space="preserve">PÍSEK </t>
  </si>
  <si>
    <t>sypký, 500-550 g.</t>
  </si>
  <si>
    <t>obsah povrchově aktivní látky min 5%, 70%&gt;abrazivních látek</t>
  </si>
  <si>
    <t xml:space="preserve">PÍSEK tekutý </t>
  </si>
  <si>
    <t>šetrný k oštetř. povrchu, kuchyně, koupelny, nčistění nádobí, sporáků,  500- 600 g.</t>
  </si>
  <si>
    <t>obsah povrchově aktivní látky min 5%, 20%&gt;abrazivních látek</t>
  </si>
  <si>
    <t>PŘÍPRAVEK proti prachu</t>
  </si>
  <si>
    <t>na všechny povrchy (dřevo, sklo, plast, kov), s obsahem vosku,  sprej 350-400, antistatickýml</t>
  </si>
  <si>
    <t>KELÍMEK NÁPOJOVÝ JEDNORÁZOVÝ</t>
  </si>
  <si>
    <t>na studené nápoje, 200ml, 100ks</t>
  </si>
  <si>
    <t>SUŠÁK na prádlo</t>
  </si>
  <si>
    <t>skládací, stojanový, kovový, rozpětí cca 1,7m</t>
  </si>
  <si>
    <t xml:space="preserve">LAVOR </t>
  </si>
  <si>
    <t>plast na prádlo, průměr cca 40-45cm</t>
  </si>
  <si>
    <t xml:space="preserve">RUKAVICE gumové silné </t>
  </si>
  <si>
    <t>HYGIENICKÉ VLOŽKY</t>
  </si>
  <si>
    <t>normal classik, 10ks</t>
  </si>
  <si>
    <t>RUČNÍKY papírové - složka=ks</t>
  </si>
  <si>
    <t>Z-Z , 23 x 24cm, min.200ks ve složce, 2-vrstvé, šedé</t>
  </si>
  <si>
    <t>UBROUSKY papírové</t>
  </si>
  <si>
    <t>100% celuóza, 33x33cm, 1-vrstvé, bílé, 100ks</t>
  </si>
  <si>
    <t>PAPÍR toaletní  malý</t>
  </si>
  <si>
    <t xml:space="preserve">PAPÍR toaletní – JUMBO </t>
  </si>
  <si>
    <t xml:space="preserve">SMETÁČEK s lopatkou  ruční </t>
  </si>
  <si>
    <t>HOUBIČKA čistící na nádobí</t>
  </si>
  <si>
    <t>8,5 x 5,5 x 2,5 cm +/- 10% s abrazivní vrstvou na jedné straně, po 10ks</t>
  </si>
  <si>
    <t>KOŠ na odpadky</t>
  </si>
  <si>
    <t>ŠTĚTKA WC komplet</t>
  </si>
  <si>
    <t>PVC, s odkapávací/odkládací miskou, bílá</t>
  </si>
  <si>
    <t>HADR na podlahu</t>
  </si>
  <si>
    <t>flísový (filc), min. rozměr 50 x 60 cm</t>
  </si>
  <si>
    <t xml:space="preserve">HADR prachovka </t>
  </si>
  <si>
    <t>role</t>
  </si>
  <si>
    <t>bal</t>
  </si>
  <si>
    <t>plastový s gumovou hranou, set</t>
  </si>
  <si>
    <t>víceúčelová, min. rozměr 30x40 cm</t>
  </si>
  <si>
    <t>nabízený materiál (specifikace, značka, typ)</t>
  </si>
  <si>
    <t>předpokládaný odběr/rok</t>
  </si>
  <si>
    <t>doplní uchazeč</t>
  </si>
  <si>
    <t>cena za položku bez DPH v Kč</t>
  </si>
  <si>
    <t>cena za dodávku bez DPH v Kč</t>
  </si>
  <si>
    <t>cena za dodávku s DPH v Kč</t>
  </si>
  <si>
    <t>cena za položky s DPH po dobu plnění rámcové smlouvy v Kč</t>
  </si>
  <si>
    <t>Čistící a leštící výrobky</t>
  </si>
  <si>
    <t>Papírové hygienické výrobky</t>
  </si>
  <si>
    <t>Kartáčnické výrobky</t>
  </si>
  <si>
    <t>Cena celkem:</t>
  </si>
  <si>
    <t xml:space="preserve">Specifikované zboží je možno zaměnit pouze výrobkem stejné nebo vyšší  kvality. </t>
  </si>
  <si>
    <t>Požadované parametry jsou minimální, pokud není uvedeno jinak. U uvedených vůní přípravků nejlépe mix.</t>
  </si>
  <si>
    <t>Uchazeč doplní konkrétní značky a typy nabízeného zboží a nabízenou jednotkovou cenu.</t>
  </si>
  <si>
    <t>Odběratel si vyhrazuje právo na vzorky jednotlivých druhů nabízeného zboží na odsouhlasení kvality.</t>
  </si>
  <si>
    <t>Na faktuře či dodacím listu vyžadujeme vyznačit ekologicky šetrné výrobky, včetně uvedeného typu ekologické značky.</t>
  </si>
  <si>
    <t>Pokud uchazeč splňuje podmínky pro náhradní plnění, uvede to v nabídce.</t>
  </si>
  <si>
    <t>Splatnost faktury 30 dnů od doručení.</t>
  </si>
  <si>
    <t>Dodací lhůta max. do 7 dnů od data objednání.</t>
  </si>
  <si>
    <t>Součástí dodávky požadujeme bezpečnostní listy podle nařízení (ES) č. 1907/2006. (stačí v elektronické podobě.)</t>
  </si>
  <si>
    <t>Zpracoval: Jiří Laudát RMS OL</t>
  </si>
  <si>
    <t>Sterilium 500 ml  EN 12791-1,5min vč. HIV</t>
  </si>
  <si>
    <t>na všechny povrchy,  1l   SAVO, Satur Badex</t>
  </si>
  <si>
    <t>na všechny povrchy,  5 l SAVO, Satrur Badex</t>
  </si>
  <si>
    <t>antibakteriálníi, jednotlivě balené100 g,Protex</t>
  </si>
  <si>
    <t xml:space="preserve">černý  - role á 50 ks, 63x74cm +/- 10%, </t>
  </si>
  <si>
    <t>SÁČEK do koše 30 l.</t>
  </si>
  <si>
    <t xml:space="preserve">Zatahovací - žlutý 15 ks/Role </t>
  </si>
  <si>
    <t>cca 70 x 110 cm, síla min.60 mic.,ČERNÁ, role 25ks</t>
  </si>
  <si>
    <t>SÁČEK svačinový Mikro</t>
  </si>
  <si>
    <t xml:space="preserve">cca 25 x 35 cm, 500 ks role </t>
  </si>
  <si>
    <t>nosnost 6kg, BÍLÁ transpar. po 100ks</t>
  </si>
  <si>
    <t>vůně OCEÁN FRESH antitabac, sprej - 300 ml</t>
  </si>
  <si>
    <t>Pouze zančku  MILÉNE</t>
  </si>
  <si>
    <t>BRAIT proti prachu multi 350 ml</t>
  </si>
  <si>
    <t>gelový, cca 150g, vůně fresh/oceán/levandule</t>
  </si>
  <si>
    <t>ARO levandule</t>
  </si>
  <si>
    <t>Podmínka 50 ks na roli</t>
  </si>
  <si>
    <t>3%&gt;glycerin  např. Londena</t>
  </si>
  <si>
    <t xml:space="preserve">bez alkoholu, s rozprašovací pumpičkou 1 l </t>
  </si>
  <si>
    <t>FOX okna s rozprašovačem 1 l</t>
  </si>
  <si>
    <t>SAVO čistič koupelen s rozprašovačem 500 ml</t>
  </si>
  <si>
    <t>WC gel s košíčkem objem 400 ml</t>
  </si>
  <si>
    <t xml:space="preserve">Sulfate 2-5,5%, kyselina fosofrečná 5-7,5% </t>
  </si>
  <si>
    <t xml:space="preserve">Fixinela, obsah povrchově aktivní látky min 5% </t>
  </si>
  <si>
    <r>
      <t xml:space="preserve">s vysokou odmašťovací schopností, </t>
    </r>
    <r>
      <rPr>
        <b/>
        <sz val="10"/>
        <color rgb="FF000000"/>
        <rFont val="Arial"/>
        <family val="2"/>
      </rPr>
      <t>1 litr</t>
    </r>
  </si>
  <si>
    <r>
      <t xml:space="preserve">sílné, uvnitř s plátnem, </t>
    </r>
    <r>
      <rPr>
        <b/>
        <sz val="10"/>
        <color rgb="FF000000"/>
        <rFont val="Arial"/>
        <family val="2"/>
      </rPr>
      <t>velikosti  S, M</t>
    </r>
  </si>
  <si>
    <t>20 ks-celků v krabici</t>
  </si>
  <si>
    <r>
      <t xml:space="preserve">průměr 28cm, šíře min. 9,7cm, délka min. 300m, nerecyklovaný, </t>
    </r>
    <r>
      <rPr>
        <b/>
        <sz val="10"/>
        <color rgb="FF000000"/>
        <rFont val="Arial"/>
        <family val="2"/>
      </rPr>
      <t>čistě bílý, dvouvrstvý</t>
    </r>
  </si>
  <si>
    <r>
      <t xml:space="preserve">průměr 28cm, šíře min. 9,7cm, délka min. 300m, recyklovaný, </t>
    </r>
    <r>
      <rPr>
        <b/>
        <sz val="10"/>
        <color rgb="FF000000"/>
        <rFont val="Arial"/>
        <family val="2"/>
      </rPr>
      <t>jednovrstvý</t>
    </r>
  </si>
  <si>
    <t>Smeták dřevěný bez závitu</t>
  </si>
  <si>
    <r>
      <t xml:space="preserve">nelakovaný </t>
    </r>
    <r>
      <rPr>
        <b/>
        <sz val="10"/>
        <color rgb="FF000000"/>
        <rFont val="Arial"/>
        <family val="2"/>
      </rPr>
      <t>dřevený 28 cm</t>
    </r>
  </si>
  <si>
    <t>Násada ke smetáku dřeven</t>
  </si>
  <si>
    <t>délka hole 140 -150 cm</t>
  </si>
  <si>
    <t>plastový s víkem 12 litrů</t>
  </si>
  <si>
    <t>Hadr na podl.-podlahovka PETR např.oranžový</t>
  </si>
  <si>
    <t>víceúčelová utěrkna např. růžová</t>
  </si>
  <si>
    <t>na dřevěné násadě 140-150 cm</t>
  </si>
  <si>
    <t>Rejžák dřevěný cca 25 cm</t>
  </si>
  <si>
    <t>Příloha č. 1</t>
  </si>
  <si>
    <r>
      <rPr>
        <b/>
        <u val="single"/>
        <sz val="12"/>
        <color rgb="FF000000"/>
        <rFont val="Arial"/>
        <family val="2"/>
      </rPr>
      <t>Název veřejné zakázky</t>
    </r>
    <r>
      <rPr>
        <b/>
        <sz val="12"/>
        <color rgb="FF000000"/>
        <rFont val="Arial"/>
        <family val="2"/>
      </rPr>
      <t>:</t>
    </r>
  </si>
  <si>
    <t xml:space="preserve">Soudní 1672/1a, 140 67 Praha 4, IČO: 00212423, </t>
  </si>
  <si>
    <t>Věznice Světlá nad Sázavou, Rozkoš 990, 582 91 Světlá nad Sázavou</t>
  </si>
  <si>
    <t>Osvěžovač vzduchu, neutralizátro pachů</t>
  </si>
  <si>
    <t>s rozprašovačem 1 l CLEAMEN 101/201</t>
  </si>
  <si>
    <t>PAPÍR toaletní malý</t>
  </si>
  <si>
    <t>400 útržků, 2-vrstvý, bílý, šíře role 9,5 cm</t>
  </si>
  <si>
    <t>400 útržků, 1-vrstvý, recyklovaný, šíře role 9,5 cm</t>
  </si>
  <si>
    <t>Nákup hygien., čistících a úklid. Prostředků - VZ č. VS-62352-3/ČJ-2018-802354</t>
  </si>
  <si>
    <t>Dne: 6.6.2018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</si>
</sst>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23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i/>
      <sz val="10"/>
      <color theme="1"/>
      <name val="Arial"/>
      <family val="2"/>
    </font>
    <font>
      <b/>
      <sz val="18"/>
      <color rgb="FF000000"/>
      <name val="Arial"/>
      <family val="2"/>
    </font>
    <font>
      <b/>
      <sz val="18"/>
      <color rgb="FF000000"/>
      <name val="Calibri"/>
      <family val="2"/>
    </font>
    <font>
      <b/>
      <sz val="12"/>
      <color rgb="FF000000"/>
      <name val="Arial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8"/>
      <color rgb="FFFF0000"/>
      <name val="Calibri"/>
      <family val="2"/>
      <scheme val="minor"/>
    </font>
    <font>
      <b/>
      <u val="single"/>
      <sz val="12"/>
      <color rgb="FF000000"/>
      <name val="Arial"/>
      <family val="2"/>
    </font>
    <font>
      <b/>
      <sz val="12"/>
      <color rgb="FF00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/>
      <top style="medium"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medium"/>
      <right/>
      <top style="medium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>
      <alignment/>
      <protection/>
    </xf>
    <xf numFmtId="0" fontId="11" fillId="0" borderId="0" applyNumberFormat="0" applyFill="0" applyBorder="0" applyAlignment="0" applyProtection="0"/>
    <xf numFmtId="0" fontId="0" fillId="0" borderId="0">
      <alignment/>
      <protection/>
    </xf>
  </cellStyleXfs>
  <cellXfs count="92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8" fillId="0" borderId="1" xfId="22" applyFont="1" applyFill="1" applyBorder="1" applyAlignment="1" applyProtection="1">
      <alignment horizontal="center" vertical="center" wrapText="1"/>
      <protection locked="0"/>
    </xf>
    <xf numFmtId="0" fontId="9" fillId="3" borderId="3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43" fontId="8" fillId="0" borderId="5" xfId="22" applyNumberFormat="1" applyFont="1" applyFill="1" applyBorder="1" applyAlignment="1" applyProtection="1">
      <alignment horizontal="center" vertical="center" wrapText="1"/>
      <protection locked="0"/>
    </xf>
    <xf numFmtId="43" fontId="8" fillId="0" borderId="1" xfId="22" applyNumberFormat="1" applyFont="1" applyFill="1" applyBorder="1" applyAlignment="1" applyProtection="1">
      <alignment horizontal="center" vertical="center" wrapText="1"/>
      <protection locked="0"/>
    </xf>
    <xf numFmtId="0" fontId="8" fillId="4" borderId="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3" fontId="3" fillId="0" borderId="0" xfId="0" applyNumberFormat="1" applyFont="1" applyFill="1" applyAlignment="1">
      <alignment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18" fillId="4" borderId="0" xfId="0" applyFont="1" applyFill="1"/>
    <xf numFmtId="0" fontId="18" fillId="4" borderId="0" xfId="0" applyFont="1" applyFill="1" applyBorder="1"/>
    <xf numFmtId="0" fontId="18" fillId="4" borderId="0" xfId="0" applyFont="1" applyFill="1" applyBorder="1" applyAlignment="1">
      <alignment horizontal="left" wrapText="1"/>
    </xf>
    <xf numFmtId="0" fontId="19" fillId="0" borderId="0" xfId="0" applyFont="1"/>
    <xf numFmtId="0" fontId="20" fillId="0" borderId="0" xfId="0" applyFont="1"/>
    <xf numFmtId="0" fontId="0" fillId="2" borderId="0" xfId="0" applyFill="1"/>
    <xf numFmtId="0" fontId="20" fillId="0" borderId="0" xfId="0" applyFont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17" fillId="0" borderId="13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8" fillId="4" borderId="5" xfId="0" applyFont="1" applyFill="1" applyBorder="1" applyAlignment="1" applyProtection="1">
      <alignment horizontal="center" vertical="center" wrapText="1"/>
      <protection/>
    </xf>
    <xf numFmtId="0" fontId="8" fillId="4" borderId="1" xfId="0" applyFont="1" applyFill="1" applyBorder="1" applyAlignment="1" applyProtection="1">
      <alignment horizontal="center" vertical="center" wrapText="1"/>
      <protection/>
    </xf>
    <xf numFmtId="0" fontId="6" fillId="4" borderId="1" xfId="0" applyFont="1" applyFill="1" applyBorder="1" applyAlignment="1" applyProtection="1">
      <alignment horizontal="center" vertical="center" wrapText="1"/>
      <protection/>
    </xf>
    <xf numFmtId="0" fontId="8" fillId="0" borderId="1" xfId="22" applyFont="1" applyFill="1" applyBorder="1" applyAlignment="1" applyProtection="1">
      <alignment horizontal="center" vertical="center" wrapText="1"/>
      <protection/>
    </xf>
    <xf numFmtId="43" fontId="8" fillId="0" borderId="5" xfId="22" applyNumberFormat="1" applyFont="1" applyFill="1" applyBorder="1" applyAlignment="1" applyProtection="1">
      <alignment horizontal="center" vertical="center" wrapText="1"/>
      <protection/>
    </xf>
    <xf numFmtId="0" fontId="8" fillId="4" borderId="5" xfId="0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8" fillId="4" borderId="7" xfId="0" applyFont="1" applyFill="1" applyBorder="1" applyAlignment="1" applyProtection="1">
      <alignment horizontal="center" vertical="center" wrapText="1"/>
      <protection locked="0"/>
    </xf>
    <xf numFmtId="0" fontId="8" fillId="4" borderId="9" xfId="0" applyFont="1" applyFill="1" applyBorder="1" applyAlignment="1" applyProtection="1">
      <alignment horizontal="center" vertical="center" wrapText="1"/>
      <protection locked="0"/>
    </xf>
    <xf numFmtId="0" fontId="8" fillId="4" borderId="1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vertical="center" wrapText="1"/>
      <protection locked="0"/>
    </xf>
    <xf numFmtId="0" fontId="3" fillId="0" borderId="14" xfId="0" applyFont="1" applyFill="1" applyBorder="1" applyAlignment="1" applyProtection="1">
      <alignment vertical="center" wrapText="1"/>
      <protection locked="0"/>
    </xf>
    <xf numFmtId="0" fontId="3" fillId="0" borderId="9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43" fontId="8" fillId="0" borderId="15" xfId="22" applyNumberFormat="1" applyFont="1" applyFill="1" applyBorder="1" applyAlignment="1" applyProtection="1">
      <alignment horizontal="center" vertical="center" wrapText="1"/>
      <protection/>
    </xf>
    <xf numFmtId="43" fontId="8" fillId="0" borderId="14" xfId="22" applyNumberFormat="1" applyFont="1" applyFill="1" applyBorder="1" applyAlignment="1" applyProtection="1">
      <alignment horizontal="center" vertical="center" wrapText="1"/>
      <protection/>
    </xf>
    <xf numFmtId="43" fontId="8" fillId="0" borderId="1" xfId="22" applyNumberFormat="1" applyFont="1" applyFill="1" applyBorder="1" applyAlignment="1" applyProtection="1">
      <alignment horizontal="center" vertical="center" wrapText="1"/>
      <protection/>
    </xf>
    <xf numFmtId="43" fontId="17" fillId="0" borderId="0" xfId="0" applyNumberFormat="1" applyFont="1" applyFill="1" applyAlignment="1" applyProtection="1">
      <alignment vertical="center" wrapText="1"/>
      <protection/>
    </xf>
    <xf numFmtId="0" fontId="4" fillId="0" borderId="16" xfId="0" applyFont="1" applyFill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18" fillId="4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13" fillId="3" borderId="17" xfId="0" applyFont="1" applyFill="1" applyBorder="1" applyAlignment="1">
      <alignment horizontal="right" vertical="center" wrapText="1"/>
    </xf>
    <xf numFmtId="0" fontId="0" fillId="0" borderId="18" xfId="0" applyBorder="1" applyAlignment="1">
      <alignment horizontal="right" vertical="center" wrapText="1"/>
    </xf>
    <xf numFmtId="0" fontId="14" fillId="3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3" fillId="3" borderId="4" xfId="0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6" fillId="5" borderId="19" xfId="0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vertical="center" wrapText="1"/>
      <protection/>
    </xf>
    <xf numFmtId="0" fontId="13" fillId="3" borderId="24" xfId="0" applyFont="1" applyFill="1" applyBorder="1" applyAlignment="1">
      <alignment horizontal="center" vertical="center" wrapText="1" shrinkToFit="1"/>
    </xf>
    <xf numFmtId="0" fontId="0" fillId="0" borderId="25" xfId="0" applyBorder="1" applyAlignment="1">
      <alignment horizontal="center" vertical="center" wrapText="1" shrinkToFit="1"/>
    </xf>
    <xf numFmtId="0" fontId="21" fillId="0" borderId="0" xfId="0" applyFont="1" applyFill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17" fillId="0" borderId="0" xfId="0" applyFont="1" applyFill="1" applyAlignment="1">
      <alignment horizontal="left" vertical="center" wrapText="1"/>
    </xf>
    <xf numFmtId="0" fontId="17" fillId="0" borderId="26" xfId="0" applyFont="1" applyFill="1" applyBorder="1" applyAlignment="1">
      <alignment horizontal="left" vertical="center" wrapText="1"/>
    </xf>
    <xf numFmtId="0" fontId="17" fillId="0" borderId="27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Hypertextový odkaz 2" xfId="21"/>
    <cellStyle name="Normální 3" xfId="22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81"/>
  <sheetViews>
    <sheetView tabSelected="1" zoomScale="80" zoomScaleNormal="80" zoomScalePageLayoutView="60" workbookViewId="0" topLeftCell="A1">
      <selection activeCell="H18" sqref="H18"/>
    </sheetView>
  </sheetViews>
  <sheetFormatPr defaultColWidth="9.140625" defaultRowHeight="15"/>
  <cols>
    <col min="1" max="1" width="9.421875" style="1" customWidth="1"/>
    <col min="2" max="2" width="23.28125" style="2" customWidth="1"/>
    <col min="3" max="4" width="43.00390625" style="1" customWidth="1"/>
    <col min="5" max="5" width="11.00390625" style="1" customWidth="1"/>
    <col min="6" max="6" width="44.7109375" style="5" customWidth="1"/>
    <col min="7" max="7" width="12.7109375" style="2" customWidth="1"/>
    <col min="8" max="8" width="13.57421875" style="2" customWidth="1"/>
    <col min="9" max="9" width="16.28125" style="2" customWidth="1"/>
    <col min="10" max="10" width="15.7109375" style="2" customWidth="1"/>
    <col min="11" max="11" width="11.7109375" style="2" hidden="1" customWidth="1"/>
    <col min="12" max="16384" width="9.140625" style="2" customWidth="1"/>
  </cols>
  <sheetData>
    <row r="1" spans="1:9" ht="30" customHeight="1" thickBot="1">
      <c r="A1" s="84" t="s">
        <v>149</v>
      </c>
      <c r="B1" s="87"/>
      <c r="C1" s="85" t="s">
        <v>157</v>
      </c>
      <c r="D1" s="86"/>
      <c r="I1" s="40" t="s">
        <v>148</v>
      </c>
    </row>
    <row r="2" ht="14.4" thickBot="1"/>
    <row r="3" spans="1:4" ht="30" customHeight="1" thickBot="1">
      <c r="A3" s="88"/>
      <c r="B3" s="89"/>
      <c r="C3" s="90"/>
      <c r="D3" s="91"/>
    </row>
    <row r="4" ht="14.4" thickBot="1"/>
    <row r="5" spans="1:6" ht="30" customHeight="1" thickBot="1">
      <c r="A5" s="82"/>
      <c r="B5" s="83"/>
      <c r="C5" s="85" t="s">
        <v>4</v>
      </c>
      <c r="D5" s="86"/>
      <c r="F5" s="38"/>
    </row>
    <row r="6" spans="1:4" ht="15.6" thickBot="1">
      <c r="A6" s="35"/>
      <c r="B6" s="3"/>
      <c r="C6" s="35"/>
      <c r="D6" s="35"/>
    </row>
    <row r="7" spans="1:4" ht="30" customHeight="1" thickBot="1">
      <c r="A7" s="84"/>
      <c r="B7" s="83"/>
      <c r="C7" s="85" t="s">
        <v>150</v>
      </c>
      <c r="D7" s="86"/>
    </row>
    <row r="8" spans="1:4" ht="30" customHeight="1">
      <c r="A8" s="36"/>
      <c r="B8" s="37"/>
      <c r="C8" s="39" t="s">
        <v>151</v>
      </c>
      <c r="D8" s="17"/>
    </row>
    <row r="9" spans="1:7" ht="30" customHeight="1" thickBot="1">
      <c r="A9" s="68" t="s">
        <v>96</v>
      </c>
      <c r="B9" s="69"/>
      <c r="C9" s="69"/>
      <c r="D9" s="69"/>
      <c r="E9" s="69"/>
      <c r="F9" s="69"/>
      <c r="G9" s="69"/>
    </row>
    <row r="10" spans="1:11" ht="73.2" customHeight="1" thickBot="1">
      <c r="A10" s="77" t="s">
        <v>0</v>
      </c>
      <c r="B10" s="77" t="s">
        <v>1</v>
      </c>
      <c r="C10" s="77" t="s">
        <v>2</v>
      </c>
      <c r="D10" s="77" t="s">
        <v>6</v>
      </c>
      <c r="E10" s="77" t="s">
        <v>5</v>
      </c>
      <c r="F10" s="11" t="s">
        <v>89</v>
      </c>
      <c r="G10" s="75" t="s">
        <v>90</v>
      </c>
      <c r="H10" s="12" t="s">
        <v>92</v>
      </c>
      <c r="I10" s="64" t="s">
        <v>93</v>
      </c>
      <c r="J10" s="66" t="s">
        <v>94</v>
      </c>
      <c r="K10" s="80" t="s">
        <v>95</v>
      </c>
    </row>
    <row r="11" spans="1:11" s="4" customFormat="1" ht="33.6" customHeight="1" thickBot="1">
      <c r="A11" s="78"/>
      <c r="B11" s="79"/>
      <c r="C11" s="78"/>
      <c r="D11" s="78"/>
      <c r="E11" s="78"/>
      <c r="F11" s="8" t="s">
        <v>91</v>
      </c>
      <c r="G11" s="76"/>
      <c r="H11" s="9" t="s">
        <v>91</v>
      </c>
      <c r="I11" s="65"/>
      <c r="J11" s="67"/>
      <c r="K11" s="81"/>
    </row>
    <row r="12" spans="1:11" s="4" customFormat="1" ht="23.4" customHeight="1">
      <c r="A12" s="41">
        <v>1</v>
      </c>
      <c r="B12" s="42" t="s">
        <v>9</v>
      </c>
      <c r="C12" s="42" t="s">
        <v>10</v>
      </c>
      <c r="D12" s="42" t="s">
        <v>11</v>
      </c>
      <c r="E12" s="42" t="s">
        <v>3</v>
      </c>
      <c r="F12" s="10"/>
      <c r="G12" s="44">
        <v>20</v>
      </c>
      <c r="H12" s="10"/>
      <c r="I12" s="45">
        <f aca="true" t="shared" si="0" ref="I12:I17">G12*H12</f>
        <v>0</v>
      </c>
      <c r="J12" s="45">
        <f aca="true" t="shared" si="1" ref="J12:J22">I12*1.21</f>
        <v>0</v>
      </c>
      <c r="K12" s="14">
        <f aca="true" t="shared" si="2" ref="K12:K22">J12*2.5</f>
        <v>0</v>
      </c>
    </row>
    <row r="13" spans="1:11" s="4" customFormat="1" ht="23.4" customHeight="1">
      <c r="A13" s="41">
        <v>2</v>
      </c>
      <c r="B13" s="42" t="s">
        <v>12</v>
      </c>
      <c r="C13" s="42" t="s">
        <v>13</v>
      </c>
      <c r="D13" s="42" t="s">
        <v>14</v>
      </c>
      <c r="E13" s="42" t="s">
        <v>3</v>
      </c>
      <c r="F13" s="10"/>
      <c r="G13" s="44">
        <v>100</v>
      </c>
      <c r="H13" s="10"/>
      <c r="I13" s="45">
        <f t="shared" si="0"/>
        <v>0</v>
      </c>
      <c r="J13" s="45">
        <f t="shared" si="1"/>
        <v>0</v>
      </c>
      <c r="K13" s="14">
        <f t="shared" si="2"/>
        <v>0</v>
      </c>
    </row>
    <row r="14" spans="1:11" s="4" customFormat="1" ht="23.4" customHeight="1">
      <c r="A14" s="42">
        <v>3</v>
      </c>
      <c r="B14" s="42" t="s">
        <v>7</v>
      </c>
      <c r="C14" s="42" t="s">
        <v>8</v>
      </c>
      <c r="D14" s="42" t="s">
        <v>132</v>
      </c>
      <c r="E14" s="42" t="s">
        <v>3</v>
      </c>
      <c r="F14" s="10"/>
      <c r="G14" s="44">
        <v>800</v>
      </c>
      <c r="H14" s="10"/>
      <c r="I14" s="45">
        <f t="shared" si="0"/>
        <v>0</v>
      </c>
      <c r="J14" s="45">
        <f t="shared" si="1"/>
        <v>0</v>
      </c>
      <c r="K14" s="14">
        <f t="shared" si="2"/>
        <v>0</v>
      </c>
    </row>
    <row r="15" spans="1:11" s="4" customFormat="1" ht="23.4" customHeight="1">
      <c r="A15" s="41">
        <v>4</v>
      </c>
      <c r="B15" s="42" t="s">
        <v>15</v>
      </c>
      <c r="C15" s="42" t="s">
        <v>16</v>
      </c>
      <c r="D15" s="42" t="s">
        <v>17</v>
      </c>
      <c r="E15" s="42" t="s">
        <v>3</v>
      </c>
      <c r="F15" s="10"/>
      <c r="G15" s="44">
        <v>1</v>
      </c>
      <c r="H15" s="10"/>
      <c r="I15" s="45">
        <f t="shared" si="0"/>
        <v>0</v>
      </c>
      <c r="J15" s="45">
        <f t="shared" si="1"/>
        <v>0</v>
      </c>
      <c r="K15" s="14">
        <f t="shared" si="2"/>
        <v>0</v>
      </c>
    </row>
    <row r="16" spans="1:11" s="4" customFormat="1" ht="23.4" customHeight="1">
      <c r="A16" s="41">
        <v>5</v>
      </c>
      <c r="B16" s="42" t="s">
        <v>18</v>
      </c>
      <c r="C16" s="42" t="s">
        <v>19</v>
      </c>
      <c r="D16" s="42" t="s">
        <v>131</v>
      </c>
      <c r="E16" s="42" t="s">
        <v>3</v>
      </c>
      <c r="F16" s="10"/>
      <c r="G16" s="44">
        <v>300</v>
      </c>
      <c r="H16" s="10"/>
      <c r="I16" s="45">
        <f t="shared" si="0"/>
        <v>0</v>
      </c>
      <c r="J16" s="45">
        <f t="shared" si="1"/>
        <v>0</v>
      </c>
      <c r="K16" s="14">
        <f t="shared" si="2"/>
        <v>0</v>
      </c>
    </row>
    <row r="17" spans="1:11" s="4" customFormat="1" ht="23.4" customHeight="1">
      <c r="A17" s="42">
        <v>6</v>
      </c>
      <c r="B17" s="42" t="s">
        <v>20</v>
      </c>
      <c r="C17" s="42" t="s">
        <v>21</v>
      </c>
      <c r="D17" s="42" t="s">
        <v>130</v>
      </c>
      <c r="E17" s="42" t="s">
        <v>3</v>
      </c>
      <c r="F17" s="10"/>
      <c r="G17" s="44">
        <v>70</v>
      </c>
      <c r="H17" s="10"/>
      <c r="I17" s="45">
        <f t="shared" si="0"/>
        <v>0</v>
      </c>
      <c r="J17" s="45">
        <f t="shared" si="1"/>
        <v>0</v>
      </c>
      <c r="K17" s="14">
        <f t="shared" si="2"/>
        <v>0</v>
      </c>
    </row>
    <row r="18" spans="1:11" s="4" customFormat="1" ht="23.4" customHeight="1">
      <c r="A18" s="41">
        <v>7</v>
      </c>
      <c r="B18" s="42" t="s">
        <v>24</v>
      </c>
      <c r="C18" s="42" t="s">
        <v>128</v>
      </c>
      <c r="D18" s="42" t="s">
        <v>129</v>
      </c>
      <c r="E18" s="42" t="s">
        <v>3</v>
      </c>
      <c r="F18" s="10"/>
      <c r="G18" s="44">
        <v>100</v>
      </c>
      <c r="H18" s="10"/>
      <c r="I18" s="45">
        <f aca="true" t="shared" si="3" ref="I18:I24">G18*H18</f>
        <v>0</v>
      </c>
      <c r="J18" s="45">
        <f t="shared" si="1"/>
        <v>0</v>
      </c>
      <c r="K18" s="14">
        <f t="shared" si="2"/>
        <v>0</v>
      </c>
    </row>
    <row r="19" spans="1:11" s="4" customFormat="1" ht="23.4" customHeight="1">
      <c r="A19" s="41">
        <v>8</v>
      </c>
      <c r="B19" s="42" t="s">
        <v>25</v>
      </c>
      <c r="C19" s="42" t="s">
        <v>26</v>
      </c>
      <c r="D19" s="42" t="s">
        <v>133</v>
      </c>
      <c r="E19" s="42" t="s">
        <v>3</v>
      </c>
      <c r="F19" s="10"/>
      <c r="G19" s="44">
        <v>120</v>
      </c>
      <c r="H19" s="10"/>
      <c r="I19" s="45">
        <f t="shared" si="3"/>
        <v>0</v>
      </c>
      <c r="J19" s="45">
        <f t="shared" si="1"/>
        <v>0</v>
      </c>
      <c r="K19" s="14">
        <f t="shared" si="2"/>
        <v>0</v>
      </c>
    </row>
    <row r="20" spans="1:11" s="4" customFormat="1" ht="23.4" customHeight="1">
      <c r="A20" s="42">
        <v>9</v>
      </c>
      <c r="B20" s="42" t="s">
        <v>27</v>
      </c>
      <c r="C20" s="42" t="s">
        <v>28</v>
      </c>
      <c r="D20" s="42" t="s">
        <v>22</v>
      </c>
      <c r="E20" s="42" t="s">
        <v>3</v>
      </c>
      <c r="F20" s="10"/>
      <c r="G20" s="44">
        <v>60</v>
      </c>
      <c r="H20" s="10"/>
      <c r="I20" s="45">
        <f t="shared" si="3"/>
        <v>0</v>
      </c>
      <c r="J20" s="45">
        <f t="shared" si="1"/>
        <v>0</v>
      </c>
      <c r="K20" s="14">
        <f t="shared" si="2"/>
        <v>0</v>
      </c>
    </row>
    <row r="21" spans="1:11" s="4" customFormat="1" ht="23.4" customHeight="1">
      <c r="A21" s="41">
        <v>10</v>
      </c>
      <c r="B21" s="42" t="s">
        <v>29</v>
      </c>
      <c r="C21" s="42" t="s">
        <v>30</v>
      </c>
      <c r="D21" s="42" t="s">
        <v>110</v>
      </c>
      <c r="E21" s="42" t="s">
        <v>3</v>
      </c>
      <c r="F21" s="10"/>
      <c r="G21" s="44">
        <v>24</v>
      </c>
      <c r="H21" s="10"/>
      <c r="I21" s="45">
        <f t="shared" si="3"/>
        <v>0</v>
      </c>
      <c r="J21" s="45">
        <f t="shared" si="1"/>
        <v>0</v>
      </c>
      <c r="K21" s="14">
        <f t="shared" si="2"/>
        <v>0</v>
      </c>
    </row>
    <row r="22" spans="1:11" s="4" customFormat="1" ht="23.4" customHeight="1">
      <c r="A22" s="41">
        <v>11</v>
      </c>
      <c r="B22" s="42" t="s">
        <v>31</v>
      </c>
      <c r="C22" s="42" t="s">
        <v>32</v>
      </c>
      <c r="D22" s="42" t="s">
        <v>33</v>
      </c>
      <c r="E22" s="42" t="s">
        <v>3</v>
      </c>
      <c r="F22" s="10"/>
      <c r="G22" s="44">
        <v>25</v>
      </c>
      <c r="H22" s="10"/>
      <c r="I22" s="45">
        <f t="shared" si="3"/>
        <v>0</v>
      </c>
      <c r="J22" s="45">
        <f t="shared" si="1"/>
        <v>0</v>
      </c>
      <c r="K22" s="14">
        <f t="shared" si="2"/>
        <v>0</v>
      </c>
    </row>
    <row r="23" spans="1:11" s="4" customFormat="1" ht="23.4" customHeight="1">
      <c r="A23" s="42">
        <v>12</v>
      </c>
      <c r="B23" s="42" t="s">
        <v>34</v>
      </c>
      <c r="C23" s="42" t="s">
        <v>111</v>
      </c>
      <c r="D23" s="42" t="s">
        <v>35</v>
      </c>
      <c r="E23" s="42" t="s">
        <v>3</v>
      </c>
      <c r="F23" s="10"/>
      <c r="G23" s="44">
        <v>540</v>
      </c>
      <c r="H23" s="10"/>
      <c r="I23" s="45">
        <f t="shared" si="3"/>
        <v>0</v>
      </c>
      <c r="J23" s="45">
        <f aca="true" t="shared" si="4" ref="J23:J42">I23*1.21</f>
        <v>0</v>
      </c>
      <c r="K23" s="14">
        <f aca="true" t="shared" si="5" ref="K23:K42">J23*2.5</f>
        <v>0</v>
      </c>
    </row>
    <row r="24" spans="1:11" s="4" customFormat="1" ht="23.4" customHeight="1">
      <c r="A24" s="41">
        <v>13</v>
      </c>
      <c r="B24" s="42" t="s">
        <v>34</v>
      </c>
      <c r="C24" s="42" t="s">
        <v>112</v>
      </c>
      <c r="D24" s="42" t="s">
        <v>35</v>
      </c>
      <c r="E24" s="42" t="s">
        <v>3</v>
      </c>
      <c r="F24" s="10"/>
      <c r="G24" s="44">
        <v>120</v>
      </c>
      <c r="H24" s="10"/>
      <c r="I24" s="45">
        <f t="shared" si="3"/>
        <v>0</v>
      </c>
      <c r="J24" s="45">
        <f t="shared" si="4"/>
        <v>0</v>
      </c>
      <c r="K24" s="14">
        <f t="shared" si="5"/>
        <v>0</v>
      </c>
    </row>
    <row r="25" spans="1:11" s="4" customFormat="1" ht="23.4" customHeight="1">
      <c r="A25" s="41">
        <v>14</v>
      </c>
      <c r="B25" s="42" t="s">
        <v>152</v>
      </c>
      <c r="C25" s="42" t="s">
        <v>153</v>
      </c>
      <c r="D25" s="42"/>
      <c r="E25" s="42" t="s">
        <v>3</v>
      </c>
      <c r="F25" s="10"/>
      <c r="G25" s="44">
        <v>12</v>
      </c>
      <c r="H25" s="10"/>
      <c r="I25" s="45">
        <f aca="true" t="shared" si="6" ref="I25:I35">G25*H25</f>
        <v>0</v>
      </c>
      <c r="J25" s="45">
        <f t="shared" si="4"/>
        <v>0</v>
      </c>
      <c r="K25" s="14">
        <f t="shared" si="5"/>
        <v>0</v>
      </c>
    </row>
    <row r="26" spans="1:11" s="4" customFormat="1" ht="23.4" customHeight="1">
      <c r="A26" s="42">
        <v>15</v>
      </c>
      <c r="B26" s="42" t="s">
        <v>36</v>
      </c>
      <c r="C26" s="42" t="s">
        <v>37</v>
      </c>
      <c r="D26" s="42" t="s">
        <v>127</v>
      </c>
      <c r="E26" s="42" t="s">
        <v>3</v>
      </c>
      <c r="F26" s="10"/>
      <c r="G26" s="44">
        <v>1560</v>
      </c>
      <c r="H26" s="10"/>
      <c r="I26" s="45">
        <f t="shared" si="6"/>
        <v>0</v>
      </c>
      <c r="J26" s="45">
        <f t="shared" si="4"/>
        <v>0</v>
      </c>
      <c r="K26" s="14">
        <f t="shared" si="5"/>
        <v>0</v>
      </c>
    </row>
    <row r="27" spans="1:11" s="4" customFormat="1" ht="23.4" customHeight="1">
      <c r="A27" s="41">
        <v>16</v>
      </c>
      <c r="B27" s="42" t="s">
        <v>38</v>
      </c>
      <c r="C27" s="42" t="s">
        <v>39</v>
      </c>
      <c r="D27" s="42"/>
      <c r="E27" s="42" t="s">
        <v>3</v>
      </c>
      <c r="F27" s="10"/>
      <c r="G27" s="44">
        <v>260</v>
      </c>
      <c r="H27" s="10"/>
      <c r="I27" s="45">
        <f t="shared" si="6"/>
        <v>0</v>
      </c>
      <c r="J27" s="45">
        <f t="shared" si="4"/>
        <v>0</v>
      </c>
      <c r="K27" s="14">
        <f t="shared" si="5"/>
        <v>0</v>
      </c>
    </row>
    <row r="28" spans="1:11" s="4" customFormat="1" ht="23.4" customHeight="1">
      <c r="A28" s="41">
        <v>17</v>
      </c>
      <c r="B28" s="42" t="s">
        <v>40</v>
      </c>
      <c r="C28" s="42" t="s">
        <v>41</v>
      </c>
      <c r="D28" s="42" t="s">
        <v>42</v>
      </c>
      <c r="E28" s="42" t="s">
        <v>3</v>
      </c>
      <c r="F28" s="10"/>
      <c r="G28" s="44">
        <v>30</v>
      </c>
      <c r="H28" s="10"/>
      <c r="I28" s="45">
        <f t="shared" si="6"/>
        <v>0</v>
      </c>
      <c r="J28" s="45">
        <f t="shared" si="4"/>
        <v>0</v>
      </c>
      <c r="K28" s="14">
        <f t="shared" si="5"/>
        <v>0</v>
      </c>
    </row>
    <row r="29" spans="1:11" s="4" customFormat="1" ht="23.4" customHeight="1">
      <c r="A29" s="42">
        <v>18</v>
      </c>
      <c r="B29" s="42" t="s">
        <v>43</v>
      </c>
      <c r="C29" s="42" t="s">
        <v>44</v>
      </c>
      <c r="D29" s="42" t="s">
        <v>45</v>
      </c>
      <c r="E29" s="42" t="s">
        <v>3</v>
      </c>
      <c r="F29" s="10"/>
      <c r="G29" s="44">
        <v>11000</v>
      </c>
      <c r="H29" s="10"/>
      <c r="I29" s="45">
        <f t="shared" si="6"/>
        <v>0</v>
      </c>
      <c r="J29" s="45">
        <f t="shared" si="4"/>
        <v>0</v>
      </c>
      <c r="K29" s="14">
        <f t="shared" si="5"/>
        <v>0</v>
      </c>
    </row>
    <row r="30" spans="1:11" s="4" customFormat="1" ht="23.4" customHeight="1">
      <c r="A30" s="41">
        <v>19</v>
      </c>
      <c r="B30" s="42" t="s">
        <v>43</v>
      </c>
      <c r="C30" s="42" t="s">
        <v>113</v>
      </c>
      <c r="D30" s="42" t="s">
        <v>46</v>
      </c>
      <c r="E30" s="42" t="s">
        <v>3</v>
      </c>
      <c r="F30" s="10"/>
      <c r="G30" s="44">
        <v>500</v>
      </c>
      <c r="H30" s="10"/>
      <c r="I30" s="45">
        <f t="shared" si="6"/>
        <v>0</v>
      </c>
      <c r="J30" s="45">
        <f t="shared" si="4"/>
        <v>0</v>
      </c>
      <c r="K30" s="14">
        <f t="shared" si="5"/>
        <v>0</v>
      </c>
    </row>
    <row r="31" spans="1:11" s="4" customFormat="1" ht="23.4" customHeight="1">
      <c r="A31" s="41">
        <v>20</v>
      </c>
      <c r="B31" s="42" t="s">
        <v>47</v>
      </c>
      <c r="C31" s="42" t="s">
        <v>114</v>
      </c>
      <c r="D31" s="43" t="s">
        <v>126</v>
      </c>
      <c r="E31" s="42" t="s">
        <v>85</v>
      </c>
      <c r="F31" s="10"/>
      <c r="G31" s="44">
        <v>1600</v>
      </c>
      <c r="H31" s="10"/>
      <c r="I31" s="45">
        <f t="shared" si="6"/>
        <v>0</v>
      </c>
      <c r="J31" s="45">
        <f t="shared" si="4"/>
        <v>0</v>
      </c>
      <c r="K31" s="14">
        <f t="shared" si="5"/>
        <v>0</v>
      </c>
    </row>
    <row r="32" spans="1:11" s="4" customFormat="1" ht="23.4" customHeight="1">
      <c r="A32" s="42">
        <v>21</v>
      </c>
      <c r="B32" s="42" t="s">
        <v>115</v>
      </c>
      <c r="C32" s="42" t="s">
        <v>116</v>
      </c>
      <c r="D32" s="42"/>
      <c r="E32" s="42" t="s">
        <v>85</v>
      </c>
      <c r="F32" s="10"/>
      <c r="G32" s="44">
        <v>420</v>
      </c>
      <c r="H32" s="10"/>
      <c r="I32" s="45">
        <f t="shared" si="6"/>
        <v>0</v>
      </c>
      <c r="J32" s="45">
        <f t="shared" si="4"/>
        <v>0</v>
      </c>
      <c r="K32" s="14">
        <f t="shared" si="5"/>
        <v>0</v>
      </c>
    </row>
    <row r="33" spans="1:11" s="4" customFormat="1" ht="23.4" customHeight="1">
      <c r="A33" s="41">
        <v>22</v>
      </c>
      <c r="B33" s="42" t="s">
        <v>48</v>
      </c>
      <c r="C33" s="42" t="s">
        <v>117</v>
      </c>
      <c r="D33" s="42"/>
      <c r="E33" s="42" t="s">
        <v>85</v>
      </c>
      <c r="F33" s="10"/>
      <c r="G33" s="44">
        <v>840</v>
      </c>
      <c r="H33" s="10"/>
      <c r="I33" s="45">
        <f t="shared" si="6"/>
        <v>0</v>
      </c>
      <c r="J33" s="45">
        <f t="shared" si="4"/>
        <v>0</v>
      </c>
      <c r="K33" s="14">
        <f t="shared" si="5"/>
        <v>0</v>
      </c>
    </row>
    <row r="34" spans="1:11" s="4" customFormat="1" ht="23.4" customHeight="1">
      <c r="A34" s="41">
        <v>23</v>
      </c>
      <c r="B34" s="42" t="s">
        <v>118</v>
      </c>
      <c r="C34" s="42" t="s">
        <v>119</v>
      </c>
      <c r="D34" s="42"/>
      <c r="E34" s="42" t="s">
        <v>85</v>
      </c>
      <c r="F34" s="10"/>
      <c r="G34" s="44">
        <v>60</v>
      </c>
      <c r="H34" s="10"/>
      <c r="I34" s="45">
        <f t="shared" si="6"/>
        <v>0</v>
      </c>
      <c r="J34" s="45">
        <f t="shared" si="4"/>
        <v>0</v>
      </c>
      <c r="K34" s="14">
        <f t="shared" si="5"/>
        <v>0</v>
      </c>
    </row>
    <row r="35" spans="1:11" s="4" customFormat="1" ht="23.4" customHeight="1">
      <c r="A35" s="42">
        <v>24</v>
      </c>
      <c r="B35" s="42" t="s">
        <v>49</v>
      </c>
      <c r="C35" s="42" t="s">
        <v>120</v>
      </c>
      <c r="D35" s="42"/>
      <c r="E35" s="42" t="s">
        <v>86</v>
      </c>
      <c r="F35" s="10"/>
      <c r="G35" s="44">
        <v>60</v>
      </c>
      <c r="H35" s="10"/>
      <c r="I35" s="45">
        <f t="shared" si="6"/>
        <v>0</v>
      </c>
      <c r="J35" s="45">
        <f t="shared" si="4"/>
        <v>0</v>
      </c>
      <c r="K35" s="14">
        <f t="shared" si="5"/>
        <v>0</v>
      </c>
    </row>
    <row r="36" spans="1:11" s="4" customFormat="1" ht="23.4" customHeight="1">
      <c r="A36" s="41">
        <v>25</v>
      </c>
      <c r="B36" s="42" t="s">
        <v>50</v>
      </c>
      <c r="C36" s="43" t="s">
        <v>121</v>
      </c>
      <c r="D36" s="43" t="s">
        <v>122</v>
      </c>
      <c r="E36" s="42" t="s">
        <v>3</v>
      </c>
      <c r="F36" s="10"/>
      <c r="G36" s="44">
        <v>200</v>
      </c>
      <c r="H36" s="10"/>
      <c r="I36" s="45">
        <f aca="true" t="shared" si="7" ref="I36:I45">G36*H36</f>
        <v>0</v>
      </c>
      <c r="J36" s="45">
        <f t="shared" si="4"/>
        <v>0</v>
      </c>
      <c r="K36" s="14">
        <f t="shared" si="5"/>
        <v>0</v>
      </c>
    </row>
    <row r="37" spans="1:11" s="4" customFormat="1" ht="23.4" customHeight="1">
      <c r="A37" s="41">
        <v>26</v>
      </c>
      <c r="B37" s="42" t="s">
        <v>50</v>
      </c>
      <c r="C37" s="42" t="s">
        <v>124</v>
      </c>
      <c r="D37" s="42" t="s">
        <v>125</v>
      </c>
      <c r="E37" s="42" t="s">
        <v>3</v>
      </c>
      <c r="F37" s="10"/>
      <c r="G37" s="44">
        <v>200</v>
      </c>
      <c r="H37" s="10"/>
      <c r="I37" s="45">
        <f t="shared" si="7"/>
        <v>0</v>
      </c>
      <c r="J37" s="45">
        <f t="shared" si="4"/>
        <v>0</v>
      </c>
      <c r="K37" s="14">
        <f t="shared" si="5"/>
        <v>0</v>
      </c>
    </row>
    <row r="38" spans="1:11" s="4" customFormat="1" ht="23.4" customHeight="1">
      <c r="A38" s="42">
        <v>27</v>
      </c>
      <c r="B38" s="42" t="s">
        <v>51</v>
      </c>
      <c r="C38" s="42" t="s">
        <v>134</v>
      </c>
      <c r="D38" s="42" t="s">
        <v>23</v>
      </c>
      <c r="E38" s="42" t="s">
        <v>3</v>
      </c>
      <c r="F38" s="10"/>
      <c r="G38" s="44">
        <v>880</v>
      </c>
      <c r="H38" s="10"/>
      <c r="I38" s="45">
        <f t="shared" si="7"/>
        <v>0</v>
      </c>
      <c r="J38" s="45">
        <f t="shared" si="4"/>
        <v>0</v>
      </c>
      <c r="K38" s="14">
        <f t="shared" si="5"/>
        <v>0</v>
      </c>
    </row>
    <row r="39" spans="1:11" s="4" customFormat="1" ht="23.4" customHeight="1">
      <c r="A39" s="41">
        <v>28</v>
      </c>
      <c r="B39" s="42" t="s">
        <v>51</v>
      </c>
      <c r="C39" s="42" t="s">
        <v>52</v>
      </c>
      <c r="D39" s="42" t="s">
        <v>23</v>
      </c>
      <c r="E39" s="42" t="s">
        <v>3</v>
      </c>
      <c r="F39" s="10"/>
      <c r="G39" s="44">
        <v>600</v>
      </c>
      <c r="H39" s="10"/>
      <c r="I39" s="45">
        <f t="shared" si="7"/>
        <v>0</v>
      </c>
      <c r="J39" s="45">
        <f t="shared" si="4"/>
        <v>0</v>
      </c>
      <c r="K39" s="14">
        <f t="shared" si="5"/>
        <v>0</v>
      </c>
    </row>
    <row r="40" spans="1:11" s="4" customFormat="1" ht="23.4" customHeight="1">
      <c r="A40" s="41">
        <v>29</v>
      </c>
      <c r="B40" s="42" t="s">
        <v>53</v>
      </c>
      <c r="C40" s="42" t="s">
        <v>54</v>
      </c>
      <c r="D40" s="42" t="s">
        <v>55</v>
      </c>
      <c r="E40" s="42" t="s">
        <v>3</v>
      </c>
      <c r="F40" s="10"/>
      <c r="G40" s="44">
        <v>500</v>
      </c>
      <c r="H40" s="10"/>
      <c r="I40" s="45">
        <f t="shared" si="7"/>
        <v>0</v>
      </c>
      <c r="J40" s="45">
        <f t="shared" si="4"/>
        <v>0</v>
      </c>
      <c r="K40" s="14">
        <f t="shared" si="5"/>
        <v>0</v>
      </c>
    </row>
    <row r="41" spans="1:11" s="4" customFormat="1" ht="23.4" customHeight="1">
      <c r="A41" s="42">
        <v>30</v>
      </c>
      <c r="B41" s="42" t="s">
        <v>56</v>
      </c>
      <c r="C41" s="42" t="s">
        <v>57</v>
      </c>
      <c r="D41" s="42" t="s">
        <v>58</v>
      </c>
      <c r="E41" s="42" t="s">
        <v>3</v>
      </c>
      <c r="F41" s="10"/>
      <c r="G41" s="44">
        <v>300</v>
      </c>
      <c r="H41" s="10"/>
      <c r="I41" s="45">
        <f t="shared" si="7"/>
        <v>0</v>
      </c>
      <c r="J41" s="45">
        <f t="shared" si="4"/>
        <v>0</v>
      </c>
      <c r="K41" s="14">
        <f t="shared" si="5"/>
        <v>0</v>
      </c>
    </row>
    <row r="42" spans="1:11" s="4" customFormat="1" ht="23.4" customHeight="1">
      <c r="A42" s="41">
        <v>31</v>
      </c>
      <c r="B42" s="42" t="s">
        <v>59</v>
      </c>
      <c r="C42" s="42" t="s">
        <v>60</v>
      </c>
      <c r="D42" s="43" t="s">
        <v>123</v>
      </c>
      <c r="E42" s="42" t="s">
        <v>3</v>
      </c>
      <c r="F42" s="10"/>
      <c r="G42" s="44">
        <v>100</v>
      </c>
      <c r="H42" s="10"/>
      <c r="I42" s="45">
        <f t="shared" si="7"/>
        <v>0</v>
      </c>
      <c r="J42" s="45">
        <f t="shared" si="4"/>
        <v>0</v>
      </c>
      <c r="K42" s="14">
        <f t="shared" si="5"/>
        <v>0</v>
      </c>
    </row>
    <row r="43" spans="1:11" s="4" customFormat="1" ht="23.4" customHeight="1">
      <c r="A43" s="41">
        <v>32</v>
      </c>
      <c r="B43" s="42" t="s">
        <v>61</v>
      </c>
      <c r="C43" s="42" t="s">
        <v>62</v>
      </c>
      <c r="D43" s="42"/>
      <c r="E43" s="42" t="s">
        <v>86</v>
      </c>
      <c r="F43" s="10"/>
      <c r="G43" s="44">
        <v>28</v>
      </c>
      <c r="H43" s="10"/>
      <c r="I43" s="45">
        <f t="shared" si="7"/>
        <v>0</v>
      </c>
      <c r="J43" s="45">
        <f aca="true" t="shared" si="8" ref="J43:J46">I43*1.21</f>
        <v>0</v>
      </c>
      <c r="K43" s="14">
        <f aca="true" t="shared" si="9" ref="K43:K47">J43*2.5</f>
        <v>0</v>
      </c>
    </row>
    <row r="44" spans="1:11" s="4" customFormat="1" ht="23.4" customHeight="1">
      <c r="A44" s="42">
        <v>33</v>
      </c>
      <c r="B44" s="42" t="s">
        <v>63</v>
      </c>
      <c r="C44" s="42" t="s">
        <v>64</v>
      </c>
      <c r="D44" s="42"/>
      <c r="E44" s="42" t="s">
        <v>3</v>
      </c>
      <c r="F44" s="10"/>
      <c r="G44" s="44">
        <v>35</v>
      </c>
      <c r="H44" s="10"/>
      <c r="I44" s="45">
        <f t="shared" si="7"/>
        <v>0</v>
      </c>
      <c r="J44" s="45">
        <f t="shared" si="8"/>
        <v>0</v>
      </c>
      <c r="K44" s="14">
        <f t="shared" si="9"/>
        <v>0</v>
      </c>
    </row>
    <row r="45" spans="1:11" s="4" customFormat="1" ht="23.4" customHeight="1">
      <c r="A45" s="41">
        <v>34</v>
      </c>
      <c r="B45" s="42" t="s">
        <v>65</v>
      </c>
      <c r="C45" s="42" t="s">
        <v>66</v>
      </c>
      <c r="D45" s="42"/>
      <c r="E45" s="42" t="s">
        <v>3</v>
      </c>
      <c r="F45" s="10"/>
      <c r="G45" s="44">
        <v>24</v>
      </c>
      <c r="H45" s="10"/>
      <c r="I45" s="45">
        <f t="shared" si="7"/>
        <v>0</v>
      </c>
      <c r="J45" s="45">
        <f t="shared" si="8"/>
        <v>0</v>
      </c>
      <c r="K45" s="14">
        <f t="shared" si="9"/>
        <v>0</v>
      </c>
    </row>
    <row r="46" spans="1:11" s="4" customFormat="1" ht="23.4" customHeight="1">
      <c r="A46" s="41">
        <v>35</v>
      </c>
      <c r="B46" s="42" t="s">
        <v>67</v>
      </c>
      <c r="C46" s="42" t="s">
        <v>135</v>
      </c>
      <c r="D46" s="42"/>
      <c r="E46" s="42" t="s">
        <v>3</v>
      </c>
      <c r="F46" s="10"/>
      <c r="G46" s="44">
        <v>400</v>
      </c>
      <c r="H46" s="10"/>
      <c r="I46" s="45">
        <f aca="true" t="shared" si="10" ref="I46">G46*H46</f>
        <v>0</v>
      </c>
      <c r="J46" s="45">
        <f t="shared" si="8"/>
        <v>0</v>
      </c>
      <c r="K46" s="14">
        <f t="shared" si="9"/>
        <v>0</v>
      </c>
    </row>
    <row r="47" spans="1:11" ht="23.4" customHeight="1" thickBot="1">
      <c r="A47" s="68" t="s">
        <v>97</v>
      </c>
      <c r="B47" s="69"/>
      <c r="C47" s="69"/>
      <c r="D47" s="69"/>
      <c r="E47" s="69"/>
      <c r="F47" s="69"/>
      <c r="G47" s="69"/>
      <c r="H47" s="7"/>
      <c r="I47" s="13"/>
      <c r="J47" s="13"/>
      <c r="K47" s="14">
        <f t="shared" si="9"/>
        <v>0</v>
      </c>
    </row>
    <row r="48" spans="1:10" ht="40.2" thickBot="1">
      <c r="A48" s="70" t="s">
        <v>0</v>
      </c>
      <c r="B48" s="70" t="s">
        <v>1</v>
      </c>
      <c r="C48" s="70" t="s">
        <v>2</v>
      </c>
      <c r="D48" s="70" t="s">
        <v>6</v>
      </c>
      <c r="E48" s="70" t="s">
        <v>5</v>
      </c>
      <c r="F48" s="11" t="s">
        <v>89</v>
      </c>
      <c r="G48" s="72" t="s">
        <v>90</v>
      </c>
      <c r="H48" s="12" t="s">
        <v>92</v>
      </c>
      <c r="I48" s="64" t="s">
        <v>93</v>
      </c>
      <c r="J48" s="66" t="s">
        <v>94</v>
      </c>
    </row>
    <row r="49" spans="1:10" ht="27" thickBot="1">
      <c r="A49" s="67"/>
      <c r="B49" s="71"/>
      <c r="C49" s="67"/>
      <c r="D49" s="67"/>
      <c r="E49" s="67"/>
      <c r="F49" s="8" t="s">
        <v>91</v>
      </c>
      <c r="G49" s="74"/>
      <c r="H49" s="9" t="s">
        <v>91</v>
      </c>
      <c r="I49" s="65"/>
      <c r="J49" s="67"/>
    </row>
    <row r="50" spans="1:11" ht="22.8" customHeight="1">
      <c r="A50" s="15">
        <v>36</v>
      </c>
      <c r="B50" s="15" t="s">
        <v>68</v>
      </c>
      <c r="C50" s="15" t="s">
        <v>69</v>
      </c>
      <c r="D50" s="15"/>
      <c r="E50" s="15" t="s">
        <v>86</v>
      </c>
      <c r="F50" s="46"/>
      <c r="G50" s="15">
        <v>11000</v>
      </c>
      <c r="H50" s="48"/>
      <c r="I50" s="45">
        <f>G50*H50</f>
        <v>0</v>
      </c>
      <c r="J50" s="45">
        <f aca="true" t="shared" si="11" ref="J50:J56">I50*1.21</f>
        <v>0</v>
      </c>
      <c r="K50" s="14">
        <f aca="true" t="shared" si="12" ref="K50:K52">J50*2.5</f>
        <v>0</v>
      </c>
    </row>
    <row r="51" spans="1:11" ht="22.8" customHeight="1">
      <c r="A51" s="15">
        <v>37</v>
      </c>
      <c r="B51" s="16" t="s">
        <v>70</v>
      </c>
      <c r="C51" s="16" t="s">
        <v>71</v>
      </c>
      <c r="D51" s="16" t="s">
        <v>136</v>
      </c>
      <c r="E51" s="16" t="s">
        <v>3</v>
      </c>
      <c r="F51" s="47"/>
      <c r="G51" s="16">
        <v>600</v>
      </c>
      <c r="H51" s="48"/>
      <c r="I51" s="45">
        <f>G51*H51</f>
        <v>0</v>
      </c>
      <c r="J51" s="45">
        <f t="shared" si="11"/>
        <v>0</v>
      </c>
      <c r="K51" s="14">
        <f t="shared" si="12"/>
        <v>0</v>
      </c>
    </row>
    <row r="52" spans="1:11" ht="22.8" customHeight="1">
      <c r="A52" s="15">
        <v>38</v>
      </c>
      <c r="B52" s="16" t="s">
        <v>72</v>
      </c>
      <c r="C52" s="16" t="s">
        <v>73</v>
      </c>
      <c r="D52" s="16"/>
      <c r="E52" s="16" t="s">
        <v>86</v>
      </c>
      <c r="F52" s="47"/>
      <c r="G52" s="16">
        <v>450</v>
      </c>
      <c r="H52" s="48"/>
      <c r="I52" s="45">
        <f aca="true" t="shared" si="13" ref="I52:I56">G52*H52</f>
        <v>0</v>
      </c>
      <c r="J52" s="45">
        <f t="shared" si="11"/>
        <v>0</v>
      </c>
      <c r="K52" s="14">
        <f t="shared" si="12"/>
        <v>0</v>
      </c>
    </row>
    <row r="53" spans="1:10" ht="22.8" customHeight="1">
      <c r="A53" s="15">
        <v>39</v>
      </c>
      <c r="B53" s="16" t="s">
        <v>74</v>
      </c>
      <c r="C53" s="16" t="s">
        <v>156</v>
      </c>
      <c r="D53" s="16"/>
      <c r="E53" s="16" t="s">
        <v>3</v>
      </c>
      <c r="F53" s="47"/>
      <c r="G53" s="16">
        <v>12000</v>
      </c>
      <c r="H53" s="48"/>
      <c r="I53" s="45">
        <f t="shared" si="13"/>
        <v>0</v>
      </c>
      <c r="J53" s="45">
        <f t="shared" si="11"/>
        <v>0</v>
      </c>
    </row>
    <row r="54" spans="1:10" ht="22.8" customHeight="1">
      <c r="A54" s="15">
        <v>40</v>
      </c>
      <c r="B54" s="16" t="s">
        <v>154</v>
      </c>
      <c r="C54" s="16" t="s">
        <v>155</v>
      </c>
      <c r="D54" s="16"/>
      <c r="E54" s="16" t="s">
        <v>3</v>
      </c>
      <c r="F54" s="47"/>
      <c r="G54" s="16">
        <v>4000</v>
      </c>
      <c r="H54" s="48"/>
      <c r="I54" s="45">
        <f t="shared" si="13"/>
        <v>0</v>
      </c>
      <c r="J54" s="45">
        <f t="shared" si="11"/>
        <v>0</v>
      </c>
    </row>
    <row r="55" spans="1:10" ht="22.8" customHeight="1">
      <c r="A55" s="15">
        <v>41</v>
      </c>
      <c r="B55" s="16" t="s">
        <v>75</v>
      </c>
      <c r="C55" s="16" t="s">
        <v>137</v>
      </c>
      <c r="D55" s="16"/>
      <c r="E55" s="16" t="s">
        <v>3</v>
      </c>
      <c r="F55" s="47"/>
      <c r="G55" s="16">
        <v>28</v>
      </c>
      <c r="H55" s="48"/>
      <c r="I55" s="45">
        <f t="shared" si="13"/>
        <v>0</v>
      </c>
      <c r="J55" s="45">
        <f t="shared" si="11"/>
        <v>0</v>
      </c>
    </row>
    <row r="56" spans="1:10" ht="22.8" customHeight="1">
      <c r="A56" s="15">
        <v>43</v>
      </c>
      <c r="B56" s="16" t="s">
        <v>75</v>
      </c>
      <c r="C56" s="16" t="s">
        <v>138</v>
      </c>
      <c r="D56" s="16"/>
      <c r="E56" s="16" t="s">
        <v>3</v>
      </c>
      <c r="F56" s="47"/>
      <c r="G56" s="16">
        <v>27</v>
      </c>
      <c r="H56" s="48"/>
      <c r="I56" s="45">
        <f t="shared" si="13"/>
        <v>0</v>
      </c>
      <c r="J56" s="45">
        <f t="shared" si="11"/>
        <v>0</v>
      </c>
    </row>
    <row r="57" spans="1:10" ht="24" thickBot="1">
      <c r="A57" s="68" t="s">
        <v>98</v>
      </c>
      <c r="B57" s="69"/>
      <c r="C57" s="69"/>
      <c r="D57" s="69"/>
      <c r="E57" s="69"/>
      <c r="F57" s="69"/>
      <c r="G57" s="69"/>
      <c r="H57" s="7"/>
      <c r="I57" s="13"/>
      <c r="J57" s="13"/>
    </row>
    <row r="58" spans="1:10" ht="40.2" thickBot="1">
      <c r="A58" s="70" t="s">
        <v>0</v>
      </c>
      <c r="B58" s="70" t="s">
        <v>1</v>
      </c>
      <c r="C58" s="70" t="s">
        <v>2</v>
      </c>
      <c r="D58" s="70" t="s">
        <v>6</v>
      </c>
      <c r="E58" s="70" t="s">
        <v>5</v>
      </c>
      <c r="F58" s="11" t="s">
        <v>89</v>
      </c>
      <c r="G58" s="72" t="s">
        <v>90</v>
      </c>
      <c r="H58" s="12" t="s">
        <v>92</v>
      </c>
      <c r="I58" s="64" t="s">
        <v>93</v>
      </c>
      <c r="J58" s="66" t="s">
        <v>94</v>
      </c>
    </row>
    <row r="59" spans="1:10" ht="27" thickBot="1">
      <c r="A59" s="67"/>
      <c r="B59" s="71"/>
      <c r="C59" s="67"/>
      <c r="D59" s="67"/>
      <c r="E59" s="67"/>
      <c r="F59" s="8" t="s">
        <v>91</v>
      </c>
      <c r="G59" s="73"/>
      <c r="H59" s="9" t="s">
        <v>91</v>
      </c>
      <c r="I59" s="65"/>
      <c r="J59" s="67"/>
    </row>
    <row r="60" spans="1:10" ht="23.4" customHeight="1">
      <c r="A60" s="19">
        <v>43</v>
      </c>
      <c r="B60" s="19" t="s">
        <v>139</v>
      </c>
      <c r="C60" s="19" t="s">
        <v>140</v>
      </c>
      <c r="D60" s="19"/>
      <c r="E60" s="20" t="s">
        <v>3</v>
      </c>
      <c r="F60" s="49"/>
      <c r="G60" s="32">
        <v>77</v>
      </c>
      <c r="H60" s="53"/>
      <c r="I60" s="45">
        <f>G60*H60</f>
        <v>0</v>
      </c>
      <c r="J60" s="45">
        <f aca="true" t="shared" si="14" ref="J60:J68">I60*1.21</f>
        <v>0</v>
      </c>
    </row>
    <row r="61" spans="1:10" ht="23.4" customHeight="1">
      <c r="A61" s="21">
        <v>44</v>
      </c>
      <c r="B61" s="21" t="s">
        <v>141</v>
      </c>
      <c r="C61" s="21" t="s">
        <v>142</v>
      </c>
      <c r="D61" s="21"/>
      <c r="E61" s="22" t="s">
        <v>3</v>
      </c>
      <c r="F61" s="50"/>
      <c r="G61" s="32">
        <v>77</v>
      </c>
      <c r="H61" s="53"/>
      <c r="I61" s="45">
        <f aca="true" t="shared" si="15" ref="I61:I67">G61*H61</f>
        <v>0</v>
      </c>
      <c r="J61" s="45">
        <f t="shared" si="14"/>
        <v>0</v>
      </c>
    </row>
    <row r="62" spans="1:10" ht="23.4" customHeight="1">
      <c r="A62" s="21">
        <v>45</v>
      </c>
      <c r="B62" s="21" t="s">
        <v>76</v>
      </c>
      <c r="C62" s="21" t="s">
        <v>87</v>
      </c>
      <c r="D62" s="21"/>
      <c r="E62" s="22" t="s">
        <v>3</v>
      </c>
      <c r="F62" s="50"/>
      <c r="G62" s="32">
        <v>80</v>
      </c>
      <c r="H62" s="53"/>
      <c r="I62" s="45">
        <f t="shared" si="15"/>
        <v>0</v>
      </c>
      <c r="J62" s="45">
        <f t="shared" si="14"/>
        <v>0</v>
      </c>
    </row>
    <row r="63" spans="1:10" ht="23.4" customHeight="1">
      <c r="A63" s="19">
        <v>46</v>
      </c>
      <c r="B63" s="21" t="s">
        <v>77</v>
      </c>
      <c r="C63" s="21" t="s">
        <v>78</v>
      </c>
      <c r="D63" s="21"/>
      <c r="E63" s="22" t="s">
        <v>86</v>
      </c>
      <c r="F63" s="50"/>
      <c r="G63" s="32">
        <v>50</v>
      </c>
      <c r="H63" s="53"/>
      <c r="I63" s="45">
        <f t="shared" si="15"/>
        <v>0</v>
      </c>
      <c r="J63" s="45">
        <f t="shared" si="14"/>
        <v>0</v>
      </c>
    </row>
    <row r="64" spans="1:10" ht="23.4" customHeight="1">
      <c r="A64" s="21">
        <v>47</v>
      </c>
      <c r="B64" s="21" t="s">
        <v>79</v>
      </c>
      <c r="C64" s="21" t="s">
        <v>143</v>
      </c>
      <c r="D64" s="21"/>
      <c r="E64" s="22" t="s">
        <v>3</v>
      </c>
      <c r="F64" s="50"/>
      <c r="G64" s="32">
        <v>50</v>
      </c>
      <c r="H64" s="54"/>
      <c r="I64" s="56">
        <f t="shared" si="15"/>
        <v>0</v>
      </c>
      <c r="J64" s="45">
        <f t="shared" si="14"/>
        <v>0</v>
      </c>
    </row>
    <row r="65" spans="1:10" ht="23.4" customHeight="1">
      <c r="A65" s="21">
        <v>48</v>
      </c>
      <c r="B65" s="21" t="s">
        <v>80</v>
      </c>
      <c r="C65" s="21" t="s">
        <v>81</v>
      </c>
      <c r="D65" s="21"/>
      <c r="E65" s="22" t="s">
        <v>3</v>
      </c>
      <c r="F65" s="50"/>
      <c r="G65" s="32">
        <v>45</v>
      </c>
      <c r="H65" s="54"/>
      <c r="I65" s="56">
        <f t="shared" si="15"/>
        <v>0</v>
      </c>
      <c r="J65" s="45">
        <f t="shared" si="14"/>
        <v>0</v>
      </c>
    </row>
    <row r="66" spans="1:10" ht="23.4" customHeight="1">
      <c r="A66" s="19">
        <v>49</v>
      </c>
      <c r="B66" s="21" t="s">
        <v>82</v>
      </c>
      <c r="C66" s="21" t="s">
        <v>83</v>
      </c>
      <c r="D66" s="33" t="s">
        <v>144</v>
      </c>
      <c r="E66" s="22" t="s">
        <v>3</v>
      </c>
      <c r="F66" s="50"/>
      <c r="G66" s="32">
        <v>2200</v>
      </c>
      <c r="H66" s="54"/>
      <c r="I66" s="56">
        <f t="shared" si="15"/>
        <v>0</v>
      </c>
      <c r="J66" s="45">
        <f t="shared" si="14"/>
        <v>0</v>
      </c>
    </row>
    <row r="67" spans="1:10" ht="23.4" customHeight="1">
      <c r="A67" s="21">
        <v>50</v>
      </c>
      <c r="B67" s="23" t="s">
        <v>84</v>
      </c>
      <c r="C67" s="23" t="s">
        <v>88</v>
      </c>
      <c r="D67" s="23" t="s">
        <v>145</v>
      </c>
      <c r="E67" s="24" t="s">
        <v>3</v>
      </c>
      <c r="F67" s="51"/>
      <c r="G67" s="34">
        <v>350</v>
      </c>
      <c r="H67" s="55"/>
      <c r="I67" s="57">
        <f t="shared" si="15"/>
        <v>0</v>
      </c>
      <c r="J67" s="58">
        <f t="shared" si="14"/>
        <v>0</v>
      </c>
    </row>
    <row r="68" spans="1:10" ht="23.4" customHeight="1">
      <c r="A68" s="21">
        <v>51</v>
      </c>
      <c r="B68" s="6" t="s">
        <v>147</v>
      </c>
      <c r="C68" s="7" t="s">
        <v>146</v>
      </c>
      <c r="D68" s="6"/>
      <c r="E68" s="6" t="s">
        <v>3</v>
      </c>
      <c r="F68" s="52"/>
      <c r="G68" s="6">
        <v>84</v>
      </c>
      <c r="H68" s="48"/>
      <c r="I68" s="57">
        <f aca="true" t="shared" si="16" ref="I68">G68*H68</f>
        <v>0</v>
      </c>
      <c r="J68" s="58">
        <f t="shared" si="14"/>
        <v>0</v>
      </c>
    </row>
    <row r="69" spans="7:10" ht="23.4" customHeight="1">
      <c r="G69" s="60" t="s">
        <v>99</v>
      </c>
      <c r="H69" s="61"/>
      <c r="I69" s="59">
        <f>SUM(I60:I68)+SUM(I50:I56)+SUM(I12:I46)</f>
        <v>0</v>
      </c>
      <c r="J69" s="59">
        <f>SUM(J60:J68)+SUM(J50:J56)+SUM(J12:J46)</f>
        <v>0</v>
      </c>
    </row>
    <row r="70" spans="1:9" ht="23.4" customHeight="1">
      <c r="A70" s="25" t="s">
        <v>100</v>
      </c>
      <c r="B70" s="25"/>
      <c r="C70" s="25"/>
      <c r="D70" s="25"/>
      <c r="I70" s="18"/>
    </row>
    <row r="71" spans="1:4" ht="23.4" customHeight="1">
      <c r="A71" s="25" t="s">
        <v>101</v>
      </c>
      <c r="B71" s="25"/>
      <c r="C71" s="25"/>
      <c r="D71" s="25"/>
    </row>
    <row r="72" spans="1:4" ht="23.4" customHeight="1">
      <c r="A72" s="26" t="s">
        <v>102</v>
      </c>
      <c r="B72" s="26"/>
      <c r="C72" s="26"/>
      <c r="D72" s="26"/>
    </row>
    <row r="73" spans="1:4" ht="23.4" customHeight="1">
      <c r="A73" s="26" t="s">
        <v>103</v>
      </c>
      <c r="B73"/>
      <c r="C73"/>
      <c r="D73"/>
    </row>
    <row r="74" spans="1:4" ht="23.4" customHeight="1">
      <c r="A74" s="26" t="s">
        <v>104</v>
      </c>
      <c r="B74"/>
      <c r="C74"/>
      <c r="D74"/>
    </row>
    <row r="75" spans="1:4" ht="23.4" customHeight="1">
      <c r="A75" s="26" t="s">
        <v>105</v>
      </c>
      <c r="B75"/>
      <c r="C75"/>
      <c r="D75"/>
    </row>
    <row r="76" spans="1:4" ht="23.4" customHeight="1">
      <c r="A76" s="62" t="s">
        <v>106</v>
      </c>
      <c r="B76" s="62"/>
      <c r="C76" s="62"/>
      <c r="D76" s="62"/>
    </row>
    <row r="77" spans="1:4" ht="21" customHeight="1">
      <c r="A77" s="62" t="s">
        <v>107</v>
      </c>
      <c r="B77" s="63"/>
      <c r="C77" s="63"/>
      <c r="D77" s="27"/>
    </row>
    <row r="78" spans="1:4" ht="23.4" customHeight="1">
      <c r="A78" s="28" t="s">
        <v>108</v>
      </c>
      <c r="B78" s="29"/>
      <c r="C78" s="29"/>
      <c r="D78" s="29"/>
    </row>
    <row r="79" spans="1:4" ht="23.4" customHeight="1">
      <c r="A79" s="30" t="s">
        <v>91</v>
      </c>
      <c r="B79" s="31"/>
      <c r="C79" s="31"/>
      <c r="D79" s="29"/>
    </row>
    <row r="80" spans="1:4" ht="23.4" customHeight="1">
      <c r="A80" t="s">
        <v>109</v>
      </c>
      <c r="B80"/>
      <c r="C80"/>
      <c r="D80"/>
    </row>
    <row r="81" spans="1:4" ht="14.4">
      <c r="A81" t="s">
        <v>158</v>
      </c>
      <c r="B81"/>
      <c r="C81"/>
      <c r="D81"/>
    </row>
  </sheetData>
  <sheetProtection password="DB99" sheet="1" objects="1" scenarios="1"/>
  <mergeCells count="39">
    <mergeCell ref="A5:B5"/>
    <mergeCell ref="A7:B7"/>
    <mergeCell ref="C5:D5"/>
    <mergeCell ref="C7:D7"/>
    <mergeCell ref="A1:B1"/>
    <mergeCell ref="A3:B3"/>
    <mergeCell ref="C1:D1"/>
    <mergeCell ref="C3:D3"/>
    <mergeCell ref="I10:I11"/>
    <mergeCell ref="J10:J11"/>
    <mergeCell ref="K10:K11"/>
    <mergeCell ref="E10:E11"/>
    <mergeCell ref="D10:D11"/>
    <mergeCell ref="A9:G9"/>
    <mergeCell ref="A47:G47"/>
    <mergeCell ref="A48:A49"/>
    <mergeCell ref="B48:B49"/>
    <mergeCell ref="C48:C49"/>
    <mergeCell ref="D48:D49"/>
    <mergeCell ref="E48:E49"/>
    <mergeCell ref="G48:G49"/>
    <mergeCell ref="G10:G11"/>
    <mergeCell ref="C10:C11"/>
    <mergeCell ref="B10:B11"/>
    <mergeCell ref="A10:A11"/>
    <mergeCell ref="G69:H69"/>
    <mergeCell ref="A76:D76"/>
    <mergeCell ref="A77:C77"/>
    <mergeCell ref="I48:I49"/>
    <mergeCell ref="J48:J49"/>
    <mergeCell ref="A57:G57"/>
    <mergeCell ref="A58:A59"/>
    <mergeCell ref="B58:B59"/>
    <mergeCell ref="C58:C59"/>
    <mergeCell ref="D58:D59"/>
    <mergeCell ref="E58:E59"/>
    <mergeCell ref="G58:G59"/>
    <mergeCell ref="I58:I59"/>
    <mergeCell ref="J58:J59"/>
  </mergeCells>
  <printOptions/>
  <pageMargins left="0.31496062992125984" right="0.31496062992125984" top="0.7480314960629921" bottom="0.7480314960629921" header="0.31496062992125984" footer="0.31496062992125984"/>
  <pageSetup fitToHeight="2" horizontalDpi="600" verticalDpi="600" orientation="landscape" paperSize="8" scale="60" r:id="rId1"/>
  <headerFooter>
    <oddHeader>&amp;LPříloha č. 1 ke Kupní smlouvě k VZ "DNS na čisticí a jiné drogistické zboží - VZ č. 01/2016"</oddHeader>
    <oddFooter>&amp;Cstr.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Haklová Dagmar DiS</cp:lastModifiedBy>
  <cp:lastPrinted>2018-05-25T10:51:18Z</cp:lastPrinted>
  <dcterms:created xsi:type="dcterms:W3CDTF">2016-03-09T11:01:01Z</dcterms:created>
  <dcterms:modified xsi:type="dcterms:W3CDTF">2018-06-06T11:40:35Z</dcterms:modified>
  <cp:category/>
  <cp:version/>
  <cp:contentType/>
  <cp:contentStatus/>
</cp:coreProperties>
</file>