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stav. část" sheetId="1" r:id="rId1"/>
    <sheet name="silno - rozpočet" sheetId="2" r:id="rId2"/>
  </sheets>
  <definedNames>
    <definedName name="_xlnm.Print_Titles" localSheetId="0">'stav. část'!$1:$1</definedName>
    <definedName name="_xlnm.Print_Area" localSheetId="0">'stav. část'!$A$1:$L$437</definedName>
  </definedNames>
  <calcPr fullCalcOnLoad="1"/>
</workbook>
</file>

<file path=xl/sharedStrings.xml><?xml version="1.0" encoding="utf-8"?>
<sst xmlns="http://schemas.openxmlformats.org/spreadsheetml/2006/main" count="1115" uniqueCount="517">
  <si>
    <t>Zkrácený popis</t>
  </si>
  <si>
    <t>M.j.</t>
  </si>
  <si>
    <t>Množství</t>
  </si>
  <si>
    <t>J.C.</t>
  </si>
  <si>
    <t>Celkem</t>
  </si>
  <si>
    <t xml:space="preserve">                    Nad Šárkou 16, PRAHA 6</t>
  </si>
  <si>
    <t>1.</t>
  </si>
  <si>
    <t>2.</t>
  </si>
  <si>
    <t>3.</t>
  </si>
  <si>
    <t>4.</t>
  </si>
  <si>
    <t>Zařízení staveniště</t>
  </si>
  <si>
    <t>%</t>
  </si>
  <si>
    <t>5.</t>
  </si>
  <si>
    <t>Kompletační činnost</t>
  </si>
  <si>
    <t>6.</t>
  </si>
  <si>
    <t>7.</t>
  </si>
  <si>
    <t>celkem</t>
  </si>
  <si>
    <t>5,0</t>
  </si>
  <si>
    <t>2,0</t>
  </si>
  <si>
    <t>PŘESUN  HMOT</t>
  </si>
  <si>
    <t xml:space="preserve">     CELKOVÁ   REKAPITULACE</t>
  </si>
  <si>
    <t>Práce   H S V</t>
  </si>
  <si>
    <t>Práce   P S V</t>
  </si>
  <si>
    <t>Řemesla</t>
  </si>
  <si>
    <t>D P H</t>
  </si>
  <si>
    <t>ÚPRAVY  POVRCHŮ</t>
  </si>
  <si>
    <t>DOKONČUJÍCÍ  KONSTRUKCE</t>
  </si>
  <si>
    <t>Poznámka</t>
  </si>
  <si>
    <t>8.</t>
  </si>
  <si>
    <t>9.</t>
  </si>
  <si>
    <t>10.</t>
  </si>
  <si>
    <t>11.</t>
  </si>
  <si>
    <t>12.</t>
  </si>
  <si>
    <t>Bourací práce</t>
  </si>
  <si>
    <t>KONSTRUKCE SVISLÉ A VODOROVNÉ</t>
  </si>
  <si>
    <t>m</t>
  </si>
  <si>
    <t>ks</t>
  </si>
  <si>
    <t>8,0</t>
  </si>
  <si>
    <t>13.</t>
  </si>
  <si>
    <t>14.</t>
  </si>
  <si>
    <t>15.</t>
  </si>
  <si>
    <t>kpl</t>
  </si>
  <si>
    <t>16.</t>
  </si>
  <si>
    <t>17.</t>
  </si>
  <si>
    <t>m2</t>
  </si>
  <si>
    <t>18.</t>
  </si>
  <si>
    <t>10,0</t>
  </si>
  <si>
    <t>6,0</t>
  </si>
  <si>
    <t>Bourací  práce  a demontáže</t>
  </si>
  <si>
    <t>t</t>
  </si>
  <si>
    <t>KANALIZACE</t>
  </si>
  <si>
    <t>VODOVOD</t>
  </si>
  <si>
    <t>4,0</t>
  </si>
  <si>
    <t>1,0</t>
  </si>
  <si>
    <t>3,0</t>
  </si>
  <si>
    <t>hod</t>
  </si>
  <si>
    <t>Kontrolní cena celkem</t>
  </si>
  <si>
    <t>Práce  P S V</t>
  </si>
  <si>
    <t>KONSTRUKCE  TRUHLÁŘSKÉ</t>
  </si>
  <si>
    <t>NÁTĚRY</t>
  </si>
  <si>
    <t>MALBY</t>
  </si>
  <si>
    <t>Přesun hmot</t>
  </si>
  <si>
    <t>19.</t>
  </si>
  <si>
    <t>20.</t>
  </si>
  <si>
    <t>21.</t>
  </si>
  <si>
    <t>22.</t>
  </si>
  <si>
    <t>ZAŘIZOVACÍ PŘEDMĚTY</t>
  </si>
  <si>
    <t>Vysazení nových odboček na stávající potrubí vč. Vybourání části potrubí</t>
  </si>
  <si>
    <t>ZAŘIZOVACÍ  PŘEDMĚTY</t>
  </si>
  <si>
    <t>Propojení stávajícího potrubí s novým vč. Spojovacího materiálu</t>
  </si>
  <si>
    <t>PPV pro elektromontáže</t>
  </si>
  <si>
    <t>Soupis položek</t>
  </si>
  <si>
    <t>popis položky</t>
  </si>
  <si>
    <t>mj.</t>
  </si>
  <si>
    <t>množství</t>
  </si>
  <si>
    <t>cena/mj.</t>
  </si>
  <si>
    <t>cena celkem</t>
  </si>
  <si>
    <t>součet</t>
  </si>
  <si>
    <t>Materiál elektromontážní</t>
  </si>
  <si>
    <t>kabel CYKY 3x2,5</t>
  </si>
  <si>
    <t>kabel CYKY 3x1,5</t>
  </si>
  <si>
    <t>Elektromontáže</t>
  </si>
  <si>
    <t>ukončení v rozvaděči vč.zapojení vodiče do 2,5mm2</t>
  </si>
  <si>
    <t>zásuvka domovní zapuštěná vč.zapojení</t>
  </si>
  <si>
    <t>kabel CYKY 4x1,5</t>
  </si>
  <si>
    <t>přepínač zapuštěný vč.zapojení sériový/řazení 5-5A</t>
  </si>
  <si>
    <t>SILNOPROUD dle specialisty</t>
  </si>
  <si>
    <t>Revize a revizní zpráva</t>
  </si>
  <si>
    <t>SILNOPROUD</t>
  </si>
  <si>
    <r>
      <t xml:space="preserve">projektant: </t>
    </r>
    <r>
      <rPr>
        <b/>
        <sz val="10"/>
        <rFont val="Arial CE"/>
        <family val="2"/>
      </rPr>
      <t>Ing. E. Brettová, B-PROJEKT</t>
    </r>
  </si>
  <si>
    <t xml:space="preserve">                 Psohlavců  51, Praha 4</t>
  </si>
  <si>
    <r>
      <t xml:space="preserve">vypracoval:    </t>
    </r>
    <r>
      <rPr>
        <b/>
        <sz val="10"/>
        <rFont val="Arial CE"/>
        <family val="2"/>
      </rPr>
      <t>R. POLIŠENSKÝ</t>
    </r>
  </si>
  <si>
    <t>č. pol.</t>
  </si>
  <si>
    <t>p.č.</t>
  </si>
  <si>
    <t>kabel(-CYKY) pevně uložený do 3x6/4x4/7x2,5</t>
  </si>
  <si>
    <t>Zazdívka drobných kotevních prvků zařizovacích předmětů ve zdivu</t>
  </si>
  <si>
    <t>Montáž a dodávka hmoždinek pro osazování domovních rozvodnic a svítidel</t>
  </si>
  <si>
    <t>Materiál+výkony</t>
  </si>
  <si>
    <t>Území se ztíženými výrobními podmínkami</t>
  </si>
  <si>
    <t>Provoz investora</t>
  </si>
  <si>
    <t>Dtto, ale ve zdivu do š. 10 cm, hl. 5 cm</t>
  </si>
  <si>
    <t>M+D pomocného a kotevního materiálu</t>
  </si>
  <si>
    <t>spínač zapuštěný vč.zapojení 1pólový/řazení 1</t>
  </si>
  <si>
    <t>krabice přístrojová bez zapojení</t>
  </si>
  <si>
    <t>Připojení, úprava a propojení stávajícího potrubí na nově zřizované potrubí</t>
  </si>
  <si>
    <t>Rekapitulace ceny</t>
  </si>
  <si>
    <t>základ</t>
  </si>
  <si>
    <t>cena /Kč/</t>
  </si>
  <si>
    <t>materiál elektromontážní</t>
  </si>
  <si>
    <t>prořez</t>
  </si>
  <si>
    <t>materiál podružný</t>
  </si>
  <si>
    <t>elektromontáže</t>
  </si>
  <si>
    <t>materiál+výkony celkem</t>
  </si>
  <si>
    <t>NÁKLADY hl.III celkem</t>
  </si>
  <si>
    <t>SESTAVA  spínač 1pól Tango 10A/250Vstř řaz.1</t>
  </si>
  <si>
    <t>spínač/strojek 10A/250Vstř 3558-A01340 řaz. 1,1So</t>
  </si>
  <si>
    <t>kryt spínače 1-duchý 3558A-A651 pro ř.1,6,7,1/0</t>
  </si>
  <si>
    <t>rámeček pro 1 přístroj Tango 3901A-B10</t>
  </si>
  <si>
    <t>SESTAVA  přepínač sériový Tango 10A/250Vstř řaz.5</t>
  </si>
  <si>
    <t>přepínač/strojek 10A/250Vstř 3558-A05340 řazení 5</t>
  </si>
  <si>
    <t>kryt spínače dělený 3558A-A652 pro ř.5,6+6,1/0+1/0</t>
  </si>
  <si>
    <t>zásuvka 16A/250Vstř Tango 5518A-A2349</t>
  </si>
  <si>
    <t>2-zásuvka 16A/250Vstř Tango 5512A-2349</t>
  </si>
  <si>
    <t>18,0</t>
  </si>
  <si>
    <t>Demontáž stávajícího potrubí kanalizace do DN 100 mm pro napojení nového</t>
  </si>
  <si>
    <t>9,0</t>
  </si>
  <si>
    <t xml:space="preserve">Drobné pomocné zednické práce pro řemesla </t>
  </si>
  <si>
    <t>Tlaková zkouška vodovod. potrubí do DN 50 mm</t>
  </si>
  <si>
    <t>M+D WC závěsných vč. Splachovacího zařízení, nosné konstrukce a úchytů</t>
  </si>
  <si>
    <t>Montáž umyvadel s otvorem pro baterii vč. sifonu a baterií s připojením na potrubí</t>
  </si>
  <si>
    <t>21,0</t>
  </si>
  <si>
    <t>Dtto, ale DN 40 x 1,8 mm</t>
  </si>
  <si>
    <t>Zkouška těsnosti kanal. potrubí do DN 200 mm</t>
  </si>
  <si>
    <t>Čištění stávajícího  potrubí dle potřeby ručním způsobem</t>
  </si>
  <si>
    <t>IZOLACE PROTI VODĚ</t>
  </si>
  <si>
    <t>KONSTRUKCE  TESAŘSKÉ - SDK</t>
  </si>
  <si>
    <t>m3</t>
  </si>
  <si>
    <t>Dtto, ale stropů do 20 %</t>
  </si>
  <si>
    <t>25,0</t>
  </si>
  <si>
    <t>23.</t>
  </si>
  <si>
    <t>24.</t>
  </si>
  <si>
    <t>Vnitrostaveništní doprava suti do 50 m a svislé přemístění suti do 6 m</t>
  </si>
  <si>
    <t>Odvoz suti na skládku do 1 km</t>
  </si>
  <si>
    <t>Poplatek za skládku suti směsné</t>
  </si>
  <si>
    <t>25.</t>
  </si>
  <si>
    <t>26.</t>
  </si>
  <si>
    <t>27.</t>
  </si>
  <si>
    <t>28.</t>
  </si>
  <si>
    <t>29.</t>
  </si>
  <si>
    <t>ostatní náklady</t>
  </si>
  <si>
    <t>kabel CYKY 2x1,5</t>
  </si>
  <si>
    <t>lišta vkládací úplná pevně uložená do š.40mm</t>
  </si>
  <si>
    <t>Ostatní náklady</t>
  </si>
  <si>
    <t>poplatek za recyklaci svítidla</t>
  </si>
  <si>
    <t>poplatek za recyklaci světelného zdroje</t>
  </si>
  <si>
    <t>M+D hydroizolační stěrky pod obklady</t>
  </si>
  <si>
    <t>Dtto, ale rohové ventily pro umyvadla DN 1/2"</t>
  </si>
  <si>
    <t>Dtto, ale pro WC</t>
  </si>
  <si>
    <t>Začištění omítek kolem dveří, podlah a obkladů</t>
  </si>
  <si>
    <t>Ochranné konstrukce a práce stavebních konstrukcí při bouracích a stavebních úpravách</t>
  </si>
  <si>
    <t>Demontáž stávajících rozvodů elektro dle potřeby nových rozvodů</t>
  </si>
  <si>
    <t xml:space="preserve">Bourací práce pro řemesla drobné dle potřeby jednotlivých prací </t>
  </si>
  <si>
    <t>vodič CY 4  /H07V-U/</t>
  </si>
  <si>
    <t>lišta vkládací LHD 20x20</t>
  </si>
  <si>
    <t>startér zářivkový</t>
  </si>
  <si>
    <t>vodič Cu(-CY,CYA) pevně uložený do 1x35</t>
  </si>
  <si>
    <t>svítidlo zářivkové bytové stropní/2 zdroje</t>
  </si>
  <si>
    <t>Dtto, ale DN 125 mm</t>
  </si>
  <si>
    <t>24,0</t>
  </si>
  <si>
    <t>Proplach a desinfekce vod. potrubí do DN 80 mm, nové a stávající</t>
  </si>
  <si>
    <t>Vyvedení a upevnění výpustek</t>
  </si>
  <si>
    <t>20,0</t>
  </si>
  <si>
    <t>M+D baterie dřezové pákové stojánkové</t>
  </si>
  <si>
    <t>IZOLACE TEPELNÉ</t>
  </si>
  <si>
    <t>Dtto, ale nátěru svislého pod obklady</t>
  </si>
  <si>
    <t>KERAMICKÉ   OBKLADY</t>
  </si>
  <si>
    <t>KERAMICKÉ OBKLADY</t>
  </si>
  <si>
    <t>KERAMICKÉ DLAŽBY</t>
  </si>
  <si>
    <t>Dodávka lepícího tmelu</t>
  </si>
  <si>
    <t>Vyčištění objektu po dokončení oprav v. do 4,0 m</t>
  </si>
  <si>
    <t>4,5</t>
  </si>
  <si>
    <t>Dtto, ale dodatečné do stávajících konstrukcí</t>
  </si>
  <si>
    <t>30,0</t>
  </si>
  <si>
    <t>Osazení ocelových konzol pro kotvení zařizovacích předmětů</t>
  </si>
  <si>
    <t>Oškrabání stávajících omítek stěn vč. Maleb s otlučením do 30 % plochy, dle oprav</t>
  </si>
  <si>
    <t>Vysekání kapes pro kotvení prvků, 30,0+20,0</t>
  </si>
  <si>
    <t>50,0</t>
  </si>
  <si>
    <t>28,0</t>
  </si>
  <si>
    <t>12,0</t>
  </si>
  <si>
    <t>2,9</t>
  </si>
  <si>
    <t>Vysekání rýh pro zavázání nových zděných příček v tl. 10 cm, 1x4,0</t>
  </si>
  <si>
    <t>Kód položky</t>
  </si>
  <si>
    <r>
      <t>investor:</t>
    </r>
    <r>
      <rPr>
        <b/>
        <sz val="10"/>
        <rFont val="Arial CE"/>
        <family val="2"/>
      </rPr>
      <t xml:space="preserve">   Vězeňská služba České republiky</t>
    </r>
  </si>
  <si>
    <t xml:space="preserve">               Soudní 1672/1a, Praha 4 - Nusle</t>
  </si>
  <si>
    <r>
      <t xml:space="preserve">akce:    </t>
    </r>
    <r>
      <rPr>
        <b/>
        <sz val="10"/>
        <rFont val="Arial CE"/>
        <family val="0"/>
      </rPr>
      <t xml:space="preserve"> Oprava WC,  GŘ Vězeňské služby</t>
    </r>
  </si>
  <si>
    <r>
      <t xml:space="preserve">datum       :   </t>
    </r>
    <r>
      <rPr>
        <b/>
        <sz val="10"/>
        <rFont val="Arial CE"/>
        <family val="0"/>
      </rPr>
      <t>červen  2018</t>
    </r>
  </si>
  <si>
    <t>ZEMNÍ PRÁCE</t>
  </si>
  <si>
    <t>název akce: Elektoinstalace</t>
  </si>
  <si>
    <t>objekt: Na Veselí 51/1703, Praha 4 Nusle</t>
  </si>
  <si>
    <t>č.položky</t>
  </si>
  <si>
    <t>krabice přístrojová KJ (bytová jádra)</t>
  </si>
  <si>
    <t>krabicová rozvodka KR97/5 vč.KO97V +SP96</t>
  </si>
  <si>
    <t>proud chránič+jistič 2p/1+N OLFE-10B-N1-030AC</t>
  </si>
  <si>
    <t>proud chránič+jistič 2p/1+N OLFE-16C-N1-030AC</t>
  </si>
  <si>
    <t>svít žár NELA1 IN-12U5/244   E27 IP43 pr250  41417</t>
  </si>
  <si>
    <t>žárovka E27 220V/do 100W</t>
  </si>
  <si>
    <t>svít žár AURA1 IN-12K2/040 E27   IP41 pr220  40000</t>
  </si>
  <si>
    <t>svítidlo zářivkové bílý rastr 2VL36L-WR/2x36W/IP20</t>
  </si>
  <si>
    <t>zářivka lineární T8 pr26mm/L1200mm/G13 36W</t>
  </si>
  <si>
    <t>krabicová rozvodka vč.svorkovn.a zapojení(-KR97)</t>
  </si>
  <si>
    <t>proudový chránič vč.zapojení 2pól/25A</t>
  </si>
  <si>
    <t>svítidlo žárovkové nástěnné/1 zdroj</t>
  </si>
  <si>
    <t>svítidlo žárovkové bytové stropní/1 zdroj</t>
  </si>
  <si>
    <t>Montáž keramických dlažeb lepením do tmelu na stávající a doplněný podklad</t>
  </si>
  <si>
    <t>Dodávka keramických dlaždic dle výběru investora protiskluzných, 25,0 x 1,1</t>
  </si>
  <si>
    <t>77121 - 2112</t>
  </si>
  <si>
    <t>specifikace</t>
  </si>
  <si>
    <t>77157 - 9791</t>
  </si>
  <si>
    <t>78141 - 9706</t>
  </si>
  <si>
    <t>99877 - 1102</t>
  </si>
  <si>
    <t>99878 - 1102</t>
  </si>
  <si>
    <t>Malby stěn a stropů Primalex na  stávajícících omítkách s odstraněním stávajících maleb, dle opravy, 23,9 + 13,9 + 10,5 + 12,2</t>
  </si>
  <si>
    <t>60,5</t>
  </si>
  <si>
    <t>1,3</t>
  </si>
  <si>
    <t>78419 - 5612</t>
  </si>
  <si>
    <t>78419 - 5613</t>
  </si>
  <si>
    <t>Nátěry drobných ocelových a kotvících prvků  dle projektu syntetické</t>
  </si>
  <si>
    <t>78322 - 5100</t>
  </si>
  <si>
    <t>78322 - 5400</t>
  </si>
  <si>
    <t>Nátěr syntetický kovových konstrukcí - zárubně dvojásobný s 1x email a tmelením</t>
  </si>
  <si>
    <t>76666 - 1112</t>
  </si>
  <si>
    <t>Montáž dveří dřevěných do zárubně 1křídlových otevíravých do š. 80 cm</t>
  </si>
  <si>
    <t>Dodávka vnitřních 1křídlových dveří dřevěných plných hladkých  vč. Nové ocelové zárubně do zdiva tl. 15 cm, povrchové úpravy a kování, vel. 70x197 cm , ozn. T1  2 x L</t>
  </si>
  <si>
    <t>Dtto, ale ocelová zárubeň tl. 10 cm, ozn. T2, 1 x L, 1 x P</t>
  </si>
  <si>
    <t>76612 - 4100R</t>
  </si>
  <si>
    <t>Montáž a dodávka kompletizovaných stěn pro WC vč. Dveřních křídel a kování dle projektu, 2,05 x (3,55 + 0,9 + 3,05 + 2,35 + 1,5)</t>
  </si>
  <si>
    <t>23,3</t>
  </si>
  <si>
    <t>R položka</t>
  </si>
  <si>
    <t>Montáž keramických obkladů stěn lepením do tmelu na omítku a SDK sociálního zařízení, 2 x (3,35 + 3,05 + 3,05 + 1,2) x 2,0 - 3* 0,7*2,0 + 2 x (2,3 + 3,55 + 1,1 + 2,3) x 2,0 - 3*0,7*2,0</t>
  </si>
  <si>
    <t>71,2</t>
  </si>
  <si>
    <t>Dodávka obkladů stěn keramických dle výběru 1,1 x 71,2</t>
  </si>
  <si>
    <t>79,0</t>
  </si>
  <si>
    <t>Dodávka lepícího tmelu a spárovačky dle výběru pro obklady</t>
  </si>
  <si>
    <t>Montáž a dodávka penetračního nátěru vodorovného s vytažením, 25,0x1,05</t>
  </si>
  <si>
    <t>26,3</t>
  </si>
  <si>
    <t>71111 - 1001</t>
  </si>
  <si>
    <t>71111 - 2001</t>
  </si>
  <si>
    <t>71112 - 1131</t>
  </si>
  <si>
    <t>71112 - 2131</t>
  </si>
  <si>
    <t>71111 - 2052</t>
  </si>
  <si>
    <t>71114 - 1559</t>
  </si>
  <si>
    <t>28,8</t>
  </si>
  <si>
    <t xml:space="preserve">specifikace </t>
  </si>
  <si>
    <t>Provedení izolace podlah vodorovné pásy přitavením s napojením na stávající izilaci, 24,0*1,2</t>
  </si>
  <si>
    <t>Dodávka svařovacího asfaltového pásu, 1,15*28,8</t>
  </si>
  <si>
    <t>34,0</t>
  </si>
  <si>
    <t>Truhlářská repase stávajících dřevěných oken dle potřeby vč. Povrchové úpravy</t>
  </si>
  <si>
    <t>ÚSTŘEDNÍ TOPENÍ</t>
  </si>
  <si>
    <t>Pomocné zednické práce pro topení - drobné</t>
  </si>
  <si>
    <t>Topná a tlaková zkouška</t>
  </si>
  <si>
    <t>71341 - 1111</t>
  </si>
  <si>
    <t>Montáž izolace potrubí jednovrstvése stažením drátem, 6 x 2,6 x 0,5</t>
  </si>
  <si>
    <t>7,8</t>
  </si>
  <si>
    <t>Dodávka tepelné izolace z minerálních rohoží v tl. 5 cm, 7,8 x 1,05</t>
  </si>
  <si>
    <t>8,2</t>
  </si>
  <si>
    <t>M+D separační folie PVC, 7,8x1,15</t>
  </si>
  <si>
    <t>76312 - 2111</t>
  </si>
  <si>
    <t>5,5</t>
  </si>
  <si>
    <t>Montáž a dodávka kapotáže svislého potrubí z  desek SDK vodovzdorných vč. Nosné konstrukce dle projektu , 3*0,7*2,6</t>
  </si>
  <si>
    <t>76312 - 2112</t>
  </si>
  <si>
    <t>Dtto, ale opláštění splachovadel WC, 3,55*1,5 + 2*0,9*1,5</t>
  </si>
  <si>
    <t>8,1</t>
  </si>
  <si>
    <t>72111 - 0001</t>
  </si>
  <si>
    <t>Potrubí kanalizační kameninové dle potřeby na případnou opravu DN 100  mm</t>
  </si>
  <si>
    <t>72111 - 0002</t>
  </si>
  <si>
    <t>Dtto, ale DN 200 mm</t>
  </si>
  <si>
    <t>72117 - 0001</t>
  </si>
  <si>
    <t>Potrubí plastové odpadní DN 110  typu KG mm včetně všech tvarovek pro ležaté potrubí</t>
  </si>
  <si>
    <t>72117 - 0002</t>
  </si>
  <si>
    <t>72117 - 0003</t>
  </si>
  <si>
    <t>16,0</t>
  </si>
  <si>
    <t>Dtto, ale DN 150 mm</t>
  </si>
  <si>
    <t>M+D plastového potrubí připojovacího vč. Tvarovek DN 50 x 1,8 mm</t>
  </si>
  <si>
    <t>72117 - 0004</t>
  </si>
  <si>
    <t>72117 - 0005</t>
  </si>
  <si>
    <t>Dvířka pro čistící tvarovku  plastová bílá , vel. 15 x 15 cm s osazením</t>
  </si>
  <si>
    <t>72117 - 0006</t>
  </si>
  <si>
    <t>72121 - 0001</t>
  </si>
  <si>
    <t>M+D podlahové vpusti typu HL 310 NPr - 3000</t>
  </si>
  <si>
    <t>72121 - 0002</t>
  </si>
  <si>
    <t>M+D přivětrávací hlavice typu HL 905</t>
  </si>
  <si>
    <t>72122 - 0001</t>
  </si>
  <si>
    <t>72122 - 0002</t>
  </si>
  <si>
    <t>M+D sifonů pro umyvadla</t>
  </si>
  <si>
    <t>M+D sifonů pro pisoáry</t>
  </si>
  <si>
    <t>72129 - 0112</t>
  </si>
  <si>
    <t>42,0</t>
  </si>
  <si>
    <t>Oprava a připojení stávajícího dřezu</t>
  </si>
  <si>
    <t>Přesun hmot  z pol. 1 - 4</t>
  </si>
  <si>
    <t>Potrubí plastové PE typu Ekoplastik Stabi vč. PUR tepelné izolace tl. 10 mm s úchyty, závěsy, tvarovkami , DN 20x2,8 mm, montáž a dodávka</t>
  </si>
  <si>
    <t>72217 - 0001</t>
  </si>
  <si>
    <t>72217 - 0002</t>
  </si>
  <si>
    <t>72217 - 0003</t>
  </si>
  <si>
    <t>72217 - 0004</t>
  </si>
  <si>
    <t>Dtto, ale s izolací tl. 15 mm</t>
  </si>
  <si>
    <t>Dtto, ale DN 25x3,5 mm s izolací tl. 10 mm</t>
  </si>
  <si>
    <t>72217 - 0005</t>
  </si>
  <si>
    <t>Dtto, ale DN 32x4,5 mm s izolací tl. 10 mm</t>
  </si>
  <si>
    <t>13,0</t>
  </si>
  <si>
    <t>72217 - 0006</t>
  </si>
  <si>
    <t>72217 - 0007</t>
  </si>
  <si>
    <t>Uzávěry na potrubí přímé DN 1/2"</t>
  </si>
  <si>
    <t>72217 - 0008</t>
  </si>
  <si>
    <t>72217 - 0009</t>
  </si>
  <si>
    <t>72217 - 0010</t>
  </si>
  <si>
    <t>72217 - 0011</t>
  </si>
  <si>
    <t>72217 - 0012</t>
  </si>
  <si>
    <t>72217 - 0013</t>
  </si>
  <si>
    <t>Odvzdušňovací ventily DN 1/2"</t>
  </si>
  <si>
    <t>Výtok na hadici T 212 DN 1/2"</t>
  </si>
  <si>
    <t>M+D kompletní pojistné soupravy pro elektrický boiler</t>
  </si>
  <si>
    <t>M+D tlakového splachovače pro výlevku dle výběru</t>
  </si>
  <si>
    <t>72217 - 0014</t>
  </si>
  <si>
    <t>72217 - 0015</t>
  </si>
  <si>
    <t>M+D splachovače automatického - čidlo pro pisoár dle výběru</t>
  </si>
  <si>
    <t>Připojení splachovacího zařízení WC</t>
  </si>
  <si>
    <t>72217 - 0016</t>
  </si>
  <si>
    <t>72217 - 0017</t>
  </si>
  <si>
    <t>72217 - 0018</t>
  </si>
  <si>
    <t>Připojení a úprava stávajícího dřezu na nové  potrubí</t>
  </si>
  <si>
    <t>72217 - 0019</t>
  </si>
  <si>
    <t>72229 - 0237</t>
  </si>
  <si>
    <t>40,0</t>
  </si>
  <si>
    <t>72229 - 0215</t>
  </si>
  <si>
    <t>72511 - 0001</t>
  </si>
  <si>
    <t>17,0</t>
  </si>
  <si>
    <t>72521 - 0001</t>
  </si>
  <si>
    <t>Dodávka umyvadel hl. max. 45 cm vč. baterií pákových stojánkových</t>
  </si>
  <si>
    <t>72122 - 0003</t>
  </si>
  <si>
    <t>M+D sifonů pro dřezy</t>
  </si>
  <si>
    <t>72531 - 0001</t>
  </si>
  <si>
    <t>72531 - 0002</t>
  </si>
  <si>
    <t>M+D batetie sprchové pákové s držákem</t>
  </si>
  <si>
    <t>72531 - 0003</t>
  </si>
  <si>
    <t>M+D elektrického zásobníku 200 l kompletního dle výběru</t>
  </si>
  <si>
    <t>72531 - 0004</t>
  </si>
  <si>
    <t>72531 - 0005</t>
  </si>
  <si>
    <t>Připojení a osazení stávajícího dřezu</t>
  </si>
  <si>
    <t>Opětovná montáž stávajících zařizovacích přrdmětů</t>
  </si>
  <si>
    <t>Demontáž stávajících radiátorů</t>
  </si>
  <si>
    <t>73111 - 0001</t>
  </si>
  <si>
    <t>73111 - 0002</t>
  </si>
  <si>
    <t>Dodávka radiátoru deskového vč. termostatických ventilů a hlavic, 600/500 mm</t>
  </si>
  <si>
    <t>73111 - 0003</t>
  </si>
  <si>
    <t>73111 - 0004</t>
  </si>
  <si>
    <t>Montáž a napojení stávajícího radiátoru s připojovacím potrubím</t>
  </si>
  <si>
    <t>Montáž nového radiátoru s osazením dle projektu</t>
  </si>
  <si>
    <t>73111 - 0005</t>
  </si>
  <si>
    <t>Montáž a dodávka potrubí Cu 15/1 s napojením na stávající rozvod pod stropem</t>
  </si>
  <si>
    <t>73111 - 0006</t>
  </si>
  <si>
    <t>73111 - 0007</t>
  </si>
  <si>
    <t>73111 - 0008</t>
  </si>
  <si>
    <t>73111 - 0009</t>
  </si>
  <si>
    <t>Oprava a doplnění nátěrů po doplnění rozvodů dle stávajících</t>
  </si>
  <si>
    <t>Kontrola, uzavření, vypuštění a napuštění systému stávajících rozvodů ÚT pro úpravy rozvodů a osazení radiátorů</t>
  </si>
  <si>
    <t>99876 - 6102</t>
  </si>
  <si>
    <t>99876 - 2102</t>
  </si>
  <si>
    <t>99871 - 1102</t>
  </si>
  <si>
    <t>99871 - 3102</t>
  </si>
  <si>
    <t>Zakrývání stávajících oken při bourání a stavebních pracech folií, 3 X 1,5</t>
  </si>
  <si>
    <t>120,0</t>
  </si>
  <si>
    <t>95290 - 1111</t>
  </si>
  <si>
    <t>Lešení kozové pomocné pro montáže příček a bourací práce výšky do 120 cm</t>
  </si>
  <si>
    <t>94195 - 5001</t>
  </si>
  <si>
    <t>13971 - 1101</t>
  </si>
  <si>
    <t>16270 - 1105</t>
  </si>
  <si>
    <t>Vodorovné přemístění výkopku hor. 1 - 4 do 10000 m se složením - vytlačená hornina</t>
  </si>
  <si>
    <t>16270 - 1109</t>
  </si>
  <si>
    <t>16270 - 1102</t>
  </si>
  <si>
    <t>Vodorovné přemístění výkopku hor. 1 - 4 do 50 m se složením - vytlačená hornina k odvozu</t>
  </si>
  <si>
    <t>17120 - 1201</t>
  </si>
  <si>
    <t>Uložení sypaniny na skládku</t>
  </si>
  <si>
    <t>17120 - 1211</t>
  </si>
  <si>
    <t>Poplatek za uložení sypaniny na skládku</t>
  </si>
  <si>
    <t>17410 - 1102</t>
  </si>
  <si>
    <t>PODKLADNÍ KONSTRUKCE</t>
  </si>
  <si>
    <t>Přesun hmot prací HSV z pol. 2 - 5</t>
  </si>
  <si>
    <t>45157 - 2111</t>
  </si>
  <si>
    <t>Vykopávka v uzavřených prostorách v hor. 1 - 4 s naložením výkopku, 2*5,5*1,0*(0,6+1,1) : 2 + 8,0*1,0*(0,5 + 1,0) : 2</t>
  </si>
  <si>
    <t>15,4</t>
  </si>
  <si>
    <t>45157 - 3111</t>
  </si>
  <si>
    <t>Obsyp potrubí z písku se zhutněním, 19,0*1,0*0,3</t>
  </si>
  <si>
    <t>5,7</t>
  </si>
  <si>
    <t>6,8</t>
  </si>
  <si>
    <t>8,6</t>
  </si>
  <si>
    <t>Příplatek za další 1 km, 20 x 8,6</t>
  </si>
  <si>
    <t>172,0</t>
  </si>
  <si>
    <t>34224 - 8110</t>
  </si>
  <si>
    <t>Příčky jednoduché z lehčených tvarovek tl. 80 mm na maltu MVC, 3,05*2,6 - 0,7*2,0</t>
  </si>
  <si>
    <t>6,6</t>
  </si>
  <si>
    <t>34923 - 1811</t>
  </si>
  <si>
    <t>Přizdívka ostění z cihel do tl. 10 cm po vybourání otvorů, 0,4*2,0</t>
  </si>
  <si>
    <t>0,8</t>
  </si>
  <si>
    <t>95394 - 1711</t>
  </si>
  <si>
    <t>Montáž a dodávka překladů nad dveřmi z L č. 80x80x8 mm, dl. 100 cm do vysekaných rýh</t>
  </si>
  <si>
    <t>31794 - 4321</t>
  </si>
  <si>
    <t>Zazdívka hlav nosníků cihlami s betonovým ložem pod hlavy nosníků, 2 x 4</t>
  </si>
  <si>
    <t>41323 - 2211</t>
  </si>
  <si>
    <t>31723 - 4410</t>
  </si>
  <si>
    <t>Vyzdívka mezi nosníky cihlami vč. zaplentování , 0,15*2,2*0,2*2</t>
  </si>
  <si>
    <t>0,2</t>
  </si>
  <si>
    <t>34023 - 6211</t>
  </si>
  <si>
    <t>34023 - 6212</t>
  </si>
  <si>
    <t>Zazdívka otvorů v přčkách do tl. 10 cm do 0,09 m2</t>
  </si>
  <si>
    <t>Dtto, ale tl. Přes 10 cm</t>
  </si>
  <si>
    <t>31920 - 1321</t>
  </si>
  <si>
    <t>31920 - 2321</t>
  </si>
  <si>
    <t>Vyrovnání nerovného povrchu zdiva maltou v tl. Do 3 cm po osazení potrubí</t>
  </si>
  <si>
    <t>Dtto, ale v tl. 3 - 8 cm s přizděním</t>
  </si>
  <si>
    <t>61113 - 5101</t>
  </si>
  <si>
    <t>Hrubá výplň rýh maltou ve stropech po rozvodu elektro</t>
  </si>
  <si>
    <t>51213 - 5101</t>
  </si>
  <si>
    <t>Dtto, ale ve stěnách</t>
  </si>
  <si>
    <t>61232 - 1121</t>
  </si>
  <si>
    <t>61232 - 1141</t>
  </si>
  <si>
    <t>61132 - 5422</t>
  </si>
  <si>
    <t>61232 - 5423</t>
  </si>
  <si>
    <t>Dtto, ale štuková na novém zdivu, 3,05*0,6*2</t>
  </si>
  <si>
    <t>3,8</t>
  </si>
  <si>
    <t>Dtto, ale stěn do 50 % nad obklady a v chodbě po osazení zárubní, 5,75*2,6 - 2*0,7*2,0 + 7,7 + 5,1 + 11,1</t>
  </si>
  <si>
    <t>36,1</t>
  </si>
  <si>
    <t>61999 - 5001</t>
  </si>
  <si>
    <t>63131 - 2131</t>
  </si>
  <si>
    <t>Oprava a doplnění stávajících povrchů  betonových mazanin tl. Přes 8 cm, po montáži potrubí vody a kanalizace, 0,15*19,0*1,0</t>
  </si>
  <si>
    <t>63131 - 2121</t>
  </si>
  <si>
    <t>Dtto, ale v tl do 8 cm, pod dlažbu, 0,05*19,0*1,0</t>
  </si>
  <si>
    <t>Výztuž mazanin z Kari sítí,  19,0x1,1x1,3</t>
  </si>
  <si>
    <t>25,8</t>
  </si>
  <si>
    <t>63245 - 2411</t>
  </si>
  <si>
    <t>Vyrovnávací stěrka pod nové dlažby do tl. 10 mm</t>
  </si>
  <si>
    <t>63136 - 2021</t>
  </si>
  <si>
    <t>Osazení ocelové zárubně 1křídlové do nového cihelného zdiva</t>
  </si>
  <si>
    <t>64294 - 4121</t>
  </si>
  <si>
    <t>64294 - 2111</t>
  </si>
  <si>
    <t>Malby  stropů Primalex na deskách SDK vč. Penetrace, kapotáže nad obklady, 3*0,7*0,6</t>
  </si>
  <si>
    <t>Omítka VPC vnitřních ploch stěn hladká pod obklady</t>
  </si>
  <si>
    <t>Oprava vnitřních štukových omítek stropů do 30 %</t>
  </si>
  <si>
    <t>61999 - 1011</t>
  </si>
  <si>
    <t>Rpoložka</t>
  </si>
  <si>
    <t>95494 - 1516</t>
  </si>
  <si>
    <t>95394 - 1414</t>
  </si>
  <si>
    <t>M+D nátěru penetračního podkladu po opravě  podlah na vyschlou bet. mazaninu, 2*12,0</t>
  </si>
  <si>
    <t>99701 - 3112</t>
  </si>
  <si>
    <t>99701 - 3501</t>
  </si>
  <si>
    <t>99701 - 3509</t>
  </si>
  <si>
    <t>99701 - 3831</t>
  </si>
  <si>
    <t>97403 - 1153</t>
  </si>
  <si>
    <t>96504 - 3431</t>
  </si>
  <si>
    <t>96508 - 1223</t>
  </si>
  <si>
    <t>Bourání podlah z keramických dlaždic přes 1,0 m2</t>
  </si>
  <si>
    <t>96902 - 1111</t>
  </si>
  <si>
    <t>96902 - 1121</t>
  </si>
  <si>
    <t>Dtto, ale do DN 200 mm</t>
  </si>
  <si>
    <t>Demontáž stávajících zařizovacích předmětů ZTI, 3 x WC, 3 x umyvadlo, 1 x výlevka vč. Baterií, 1x boiler vč. Armatur</t>
  </si>
  <si>
    <t>96901 - 1121</t>
  </si>
  <si>
    <t>Dtto, ale vodovodního potrubí do DN 52 mm</t>
  </si>
  <si>
    <t>97801 - 3141</t>
  </si>
  <si>
    <t>97801 - 1141</t>
  </si>
  <si>
    <t>85,0</t>
  </si>
  <si>
    <t>97805 - 9541</t>
  </si>
  <si>
    <t>Bourání příček zděných v tl. 10 cm, v celé ploše, 2,6*(3*1,25 + 2,9)</t>
  </si>
  <si>
    <t>17,3</t>
  </si>
  <si>
    <t>96203 - 11,32</t>
  </si>
  <si>
    <t>96807 - 2455</t>
  </si>
  <si>
    <t>Vybourání stávajících dveřních zárubní do 2,0 m2,  6*0,6*2,0</t>
  </si>
  <si>
    <t>7,2</t>
  </si>
  <si>
    <t>34023 - 5211</t>
  </si>
  <si>
    <t>34023 - 5212</t>
  </si>
  <si>
    <t>Zazdívka otvorů ve stávajících  přčkách do tl. 10 cm do 0,0225 m2</t>
  </si>
  <si>
    <t>Otlučení omítky stěn na 100 % pod obklad  na WC, 2,0*(3,05 + 4,65 + 3,05 + 4,65 + 2,3*4+2*3,55+2*1,0))</t>
  </si>
  <si>
    <t>97802 - 1191</t>
  </si>
  <si>
    <t>67,4</t>
  </si>
  <si>
    <t>97303 - 1512</t>
  </si>
  <si>
    <t xml:space="preserve">Vysekání otvoru pro kanalizaci do zdiva  tl. 30 cm, do 0,09 m2 </t>
  </si>
  <si>
    <t>97103 - 5341</t>
  </si>
  <si>
    <t>96703 - 1732</t>
  </si>
  <si>
    <t>Přisekání plošné po vybourání otvorů ve zdivu cihelném do 10 cm, 4*2,0*0,15 + 2*2,0*0,1</t>
  </si>
  <si>
    <t>1,6</t>
  </si>
  <si>
    <t>Vybourání části ostění příček v tl. 15 cm u dveří, 2*2,0*0,2</t>
  </si>
  <si>
    <t>96703 - 1142</t>
  </si>
  <si>
    <t>97103 - 3521</t>
  </si>
  <si>
    <t>Vybourání otvorů ve zdivu cihelném příček tl. 10 cm do 1,0 m2</t>
  </si>
  <si>
    <t>97403 - 2664</t>
  </si>
  <si>
    <t>Vysekání rýh pro vtahování nosníků v do 150 mm do hl. 150 mm, 2*1,2</t>
  </si>
  <si>
    <t>2,4</t>
  </si>
  <si>
    <t>97403 - 2155</t>
  </si>
  <si>
    <t>Vysekání rýh pro osazení rozvodů ZTI do š. 20 cm, hl. do 10 cm ve zdivu cihelném</t>
  </si>
  <si>
    <t>97403 - 2133</t>
  </si>
  <si>
    <t>97408 - 2112</t>
  </si>
  <si>
    <t>Dtto, ale pro rozvody elektro v omítce š do 3 cm</t>
  </si>
  <si>
    <t>60,0</t>
  </si>
  <si>
    <t>Bourání otvorů ve zdivu do tl. 30 cm při osazování potrubí do 0,0225 m2</t>
  </si>
  <si>
    <t>97103 - 3241</t>
  </si>
  <si>
    <t>Vybourání rýh v betonové mazanině v tl. 15 cm pro nové rozvody potrubí, 19,0 m2*0,15</t>
  </si>
  <si>
    <t>25,4</t>
  </si>
  <si>
    <t>Příplatek za další 1 km, 29 x 25,4</t>
  </si>
  <si>
    <t>736,6</t>
  </si>
  <si>
    <t>Zásyp v uzavřených prostorách se zhutněním vhodnou zeminou, 15,4 - (2,9+5,7)</t>
  </si>
  <si>
    <t>Lože pod potrubí ze štěrkopísku 0 - 4 mm tl. 15 cm, 19,0*1,0*0,15</t>
  </si>
  <si>
    <t>Osazení a dodávka kotevních prvků zařizovacích předmětů dle potřeby</t>
  </si>
  <si>
    <t>M+D hydroizolační stěrky pod podlahy z keramických dlažeb</t>
  </si>
  <si>
    <t>Otlučení stávajících obkladů stěn  na WC  dle skutečnosti</t>
  </si>
  <si>
    <t>Připojení na stávající uzávěr vody</t>
  </si>
  <si>
    <t>99801 - 1002</t>
  </si>
  <si>
    <t>V Ý K A Z    V Ý M Ě R</t>
  </si>
  <si>
    <t>0</t>
  </si>
  <si>
    <t xml:space="preserve">             Na Veselí 51/1703, Praha 4 - Nusle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</si>
</sst>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\ ###\ ##0;#\ ###\ ##0;"/>
    <numFmt numFmtId="166" formatCode="#\ ###\ ##0.00"/>
    <numFmt numFmtId="167" formatCode="000000000"/>
    <numFmt numFmtId="168" formatCode="#\ ###\ ###"/>
    <numFmt numFmtId="169" formatCode="0.000;0.000;"/>
    <numFmt numFmtId="170" formatCode="0.00;0.00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  <numFmt numFmtId="175" formatCode="#,##0.00_ ;[Red]\-#,##0.00\ 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sz val="11"/>
      <color indexed="8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 CE"/>
      <family val="0"/>
    </font>
    <font>
      <b/>
      <sz val="11"/>
      <color indexed="8"/>
      <name val="Times New Roman CE"/>
      <family val="0"/>
    </font>
    <font>
      <b/>
      <sz val="16"/>
      <color indexed="8"/>
      <name val="Times New Roman CE"/>
      <family val="0"/>
    </font>
    <font>
      <sz val="10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 CE"/>
      <family val="0"/>
    </font>
    <font>
      <b/>
      <sz val="12"/>
      <color theme="1"/>
      <name val="Times New Roman CE"/>
      <family val="0"/>
    </font>
    <font>
      <b/>
      <sz val="11"/>
      <color theme="1"/>
      <name val="Times New Roman CE"/>
      <family val="0"/>
    </font>
    <font>
      <b/>
      <sz val="16"/>
      <color theme="1"/>
      <name val="Times New Roman CE"/>
      <family val="0"/>
    </font>
    <font>
      <b/>
      <sz val="10"/>
      <color theme="1"/>
      <name val="Times New Roman CE"/>
      <family val="0"/>
    </font>
    <font>
      <sz val="10"/>
      <color theme="1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 style="medium"/>
      <bottom style="medium"/>
    </border>
    <border>
      <left style="hair"/>
      <right style="medium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0" fillId="0" borderId="0">
      <alignment/>
      <protection/>
    </xf>
    <xf numFmtId="0" fontId="0" fillId="23" borderId="6" applyNumberFormat="0" applyFont="0" applyAlignment="0" applyProtection="0"/>
    <xf numFmtId="0" fontId="3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49" fontId="5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165" fontId="9" fillId="0" borderId="0" xfId="0" applyNumberFormat="1" applyFont="1" applyBorder="1" applyAlignment="1">
      <alignment/>
    </xf>
    <xf numFmtId="166" fontId="9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165" fontId="9" fillId="0" borderId="0" xfId="0" applyNumberFormat="1" applyFont="1" applyBorder="1" applyAlignment="1" applyProtection="1">
      <alignment/>
      <protection locked="0"/>
    </xf>
    <xf numFmtId="166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49" fontId="0" fillId="0" borderId="0" xfId="34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 wrapText="1"/>
    </xf>
    <xf numFmtId="49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49" fontId="0" fillId="0" borderId="14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wrapText="1"/>
    </xf>
    <xf numFmtId="49" fontId="0" fillId="0" borderId="17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22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4" fontId="0" fillId="0" borderId="0" xfId="0" applyNumberFormat="1" applyFont="1" applyFill="1" applyAlignment="1">
      <alignment horizontal="right"/>
    </xf>
    <xf numFmtId="1" fontId="47" fillId="0" borderId="24" xfId="0" applyNumberFormat="1" applyFont="1" applyBorder="1" applyAlignment="1">
      <alignment/>
    </xf>
    <xf numFmtId="49" fontId="47" fillId="0" borderId="24" xfId="0" applyNumberFormat="1" applyFont="1" applyBorder="1" applyAlignment="1">
      <alignment/>
    </xf>
    <xf numFmtId="0" fontId="47" fillId="0" borderId="25" xfId="0" applyFont="1" applyBorder="1" applyAlignment="1">
      <alignment/>
    </xf>
    <xf numFmtId="4" fontId="48" fillId="0" borderId="26" xfId="0" applyNumberFormat="1" applyFont="1" applyBorder="1" applyAlignment="1">
      <alignment/>
    </xf>
    <xf numFmtId="1" fontId="48" fillId="0" borderId="26" xfId="0" applyNumberFormat="1" applyFont="1" applyBorder="1" applyAlignment="1">
      <alignment/>
    </xf>
    <xf numFmtId="49" fontId="48" fillId="0" borderId="26" xfId="0" applyNumberFormat="1" applyFont="1" applyBorder="1" applyAlignment="1">
      <alignment/>
    </xf>
    <xf numFmtId="0" fontId="48" fillId="0" borderId="27" xfId="0" applyFont="1" applyBorder="1" applyAlignment="1">
      <alignment/>
    </xf>
    <xf numFmtId="0" fontId="49" fillId="0" borderId="0" xfId="0" applyFont="1" applyAlignment="1">
      <alignment/>
    </xf>
    <xf numFmtId="4" fontId="49" fillId="33" borderId="0" xfId="0" applyNumberFormat="1" applyFont="1" applyFill="1" applyBorder="1" applyAlignment="1">
      <alignment/>
    </xf>
    <xf numFmtId="1" fontId="49" fillId="33" borderId="0" xfId="0" applyNumberFormat="1" applyFont="1" applyFill="1" applyBorder="1" applyAlignment="1">
      <alignment/>
    </xf>
    <xf numFmtId="49" fontId="49" fillId="33" borderId="0" xfId="0" applyNumberFormat="1" applyFont="1" applyFill="1" applyBorder="1" applyAlignment="1">
      <alignment/>
    </xf>
    <xf numFmtId="0" fontId="49" fillId="33" borderId="28" xfId="0" applyFont="1" applyFill="1" applyBorder="1" applyAlignment="1">
      <alignment/>
    </xf>
    <xf numFmtId="4" fontId="47" fillId="0" borderId="29" xfId="0" applyNumberFormat="1" applyFont="1" applyBorder="1" applyAlignment="1">
      <alignment/>
    </xf>
    <xf numFmtId="1" fontId="47" fillId="0" borderId="29" xfId="0" applyNumberFormat="1" applyFont="1" applyBorder="1" applyAlignment="1">
      <alignment/>
    </xf>
    <xf numFmtId="49" fontId="47" fillId="0" borderId="29" xfId="0" applyNumberFormat="1" applyFont="1" applyBorder="1" applyAlignment="1">
      <alignment/>
    </xf>
    <xf numFmtId="0" fontId="47" fillId="0" borderId="30" xfId="0" applyFont="1" applyBorder="1" applyAlignment="1">
      <alignment/>
    </xf>
    <xf numFmtId="0" fontId="48" fillId="0" borderId="0" xfId="0" applyFont="1" applyAlignment="1">
      <alignment/>
    </xf>
    <xf numFmtId="4" fontId="48" fillId="0" borderId="0" xfId="0" applyNumberFormat="1" applyFont="1" applyBorder="1" applyAlignment="1">
      <alignment/>
    </xf>
    <xf numFmtId="1" fontId="48" fillId="0" borderId="0" xfId="0" applyNumberFormat="1" applyFont="1" applyBorder="1" applyAlignment="1">
      <alignment/>
    </xf>
    <xf numFmtId="0" fontId="48" fillId="0" borderId="0" xfId="0" applyFont="1" applyBorder="1" applyAlignment="1">
      <alignment/>
    </xf>
    <xf numFmtId="4" fontId="47" fillId="0" borderId="31" xfId="0" applyNumberFormat="1" applyFont="1" applyBorder="1" applyAlignment="1">
      <alignment/>
    </xf>
    <xf numFmtId="1" fontId="47" fillId="0" borderId="31" xfId="0" applyNumberFormat="1" applyFont="1" applyBorder="1" applyAlignment="1">
      <alignment/>
    </xf>
    <xf numFmtId="0" fontId="47" fillId="0" borderId="31" xfId="0" applyFont="1" applyBorder="1" applyAlignment="1">
      <alignment/>
    </xf>
    <xf numFmtId="0" fontId="47" fillId="0" borderId="32" xfId="0" applyFont="1" applyBorder="1" applyAlignment="1">
      <alignment/>
    </xf>
    <xf numFmtId="0" fontId="50" fillId="0" borderId="0" xfId="0" applyFont="1" applyAlignment="1">
      <alignment vertical="center"/>
    </xf>
    <xf numFmtId="4" fontId="50" fillId="33" borderId="0" xfId="0" applyNumberFormat="1" applyFont="1" applyFill="1" applyAlignment="1">
      <alignment vertical="center"/>
    </xf>
    <xf numFmtId="1" fontId="50" fillId="33" borderId="0" xfId="0" applyNumberFormat="1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47" fillId="0" borderId="0" xfId="0" applyFont="1" applyAlignment="1">
      <alignment/>
    </xf>
    <xf numFmtId="4" fontId="51" fillId="0" borderId="0" xfId="0" applyNumberFormat="1" applyFont="1" applyAlignment="1">
      <alignment/>
    </xf>
    <xf numFmtId="1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 quotePrefix="1">
      <alignment/>
    </xf>
    <xf numFmtId="4" fontId="47" fillId="0" borderId="24" xfId="0" applyNumberFormat="1" applyFont="1" applyBorder="1" applyAlignment="1">
      <alignment/>
    </xf>
    <xf numFmtId="0" fontId="47" fillId="0" borderId="24" xfId="0" applyFont="1" applyBorder="1" applyAlignment="1">
      <alignment/>
    </xf>
    <xf numFmtId="0" fontId="48" fillId="0" borderId="28" xfId="0" applyFont="1" applyBorder="1" applyAlignment="1">
      <alignment/>
    </xf>
    <xf numFmtId="0" fontId="49" fillId="33" borderId="33" xfId="0" applyFont="1" applyFill="1" applyBorder="1" applyAlignment="1">
      <alignment/>
    </xf>
    <xf numFmtId="0" fontId="49" fillId="33" borderId="34" xfId="0" applyFont="1" applyFill="1" applyBorder="1" applyAlignment="1">
      <alignment/>
    </xf>
    <xf numFmtId="1" fontId="49" fillId="33" borderId="34" xfId="0" applyNumberFormat="1" applyFont="1" applyFill="1" applyBorder="1" applyAlignment="1">
      <alignment/>
    </xf>
    <xf numFmtId="4" fontId="49" fillId="33" borderId="34" xfId="0" applyNumberFormat="1" applyFont="1" applyFill="1" applyBorder="1" applyAlignment="1">
      <alignment/>
    </xf>
    <xf numFmtId="1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0" fontId="52" fillId="0" borderId="0" xfId="0" applyFont="1" applyAlignment="1">
      <alignment/>
    </xf>
    <xf numFmtId="0" fontId="50" fillId="33" borderId="35" xfId="0" applyFont="1" applyFill="1" applyBorder="1" applyAlignment="1">
      <alignment vertical="center"/>
    </xf>
    <xf numFmtId="0" fontId="50" fillId="33" borderId="17" xfId="0" applyFont="1" applyFill="1" applyBorder="1" applyAlignment="1">
      <alignment vertical="center"/>
    </xf>
    <xf numFmtId="2" fontId="50" fillId="33" borderId="17" xfId="0" applyNumberFormat="1" applyFont="1" applyFill="1" applyBorder="1" applyAlignment="1">
      <alignment vertical="center"/>
    </xf>
    <xf numFmtId="0" fontId="52" fillId="0" borderId="32" xfId="0" applyFont="1" applyBorder="1" applyAlignment="1">
      <alignment horizontal="right"/>
    </xf>
    <xf numFmtId="0" fontId="52" fillId="0" borderId="31" xfId="0" applyFont="1" applyBorder="1" applyAlignment="1">
      <alignment horizontal="right"/>
    </xf>
    <xf numFmtId="2" fontId="52" fillId="0" borderId="31" xfId="0" applyNumberFormat="1" applyFont="1" applyBorder="1" applyAlignment="1">
      <alignment horizontal="right"/>
    </xf>
    <xf numFmtId="0" fontId="52" fillId="0" borderId="25" xfId="0" applyFont="1" applyBorder="1" applyAlignment="1">
      <alignment/>
    </xf>
    <xf numFmtId="49" fontId="52" fillId="0" borderId="36" xfId="0" applyNumberFormat="1" applyFont="1" applyBorder="1" applyAlignment="1">
      <alignment/>
    </xf>
    <xf numFmtId="2" fontId="52" fillId="0" borderId="24" xfId="0" applyNumberFormat="1" applyFont="1" applyBorder="1" applyAlignment="1">
      <alignment/>
    </xf>
    <xf numFmtId="0" fontId="52" fillId="0" borderId="37" xfId="0" applyFont="1" applyBorder="1" applyAlignment="1">
      <alignment/>
    </xf>
    <xf numFmtId="49" fontId="52" fillId="0" borderId="38" xfId="0" applyNumberFormat="1" applyFont="1" applyBorder="1" applyAlignment="1">
      <alignment/>
    </xf>
    <xf numFmtId="2" fontId="52" fillId="0" borderId="39" xfId="0" applyNumberFormat="1" applyFont="1" applyBorder="1" applyAlignment="1">
      <alignment/>
    </xf>
    <xf numFmtId="0" fontId="52" fillId="33" borderId="35" xfId="0" applyFont="1" applyFill="1" applyBorder="1" applyAlignment="1">
      <alignment/>
    </xf>
    <xf numFmtId="49" fontId="52" fillId="33" borderId="17" xfId="0" applyNumberFormat="1" applyFont="1" applyFill="1" applyBorder="1" applyAlignment="1">
      <alignment/>
    </xf>
    <xf numFmtId="2" fontId="52" fillId="33" borderId="17" xfId="0" applyNumberFormat="1" applyFont="1" applyFill="1" applyBorder="1" applyAlignment="1">
      <alignment/>
    </xf>
    <xf numFmtId="0" fontId="0" fillId="0" borderId="40" xfId="0" applyFont="1" applyFill="1" applyBorder="1" applyAlignment="1">
      <alignment horizontal="center" wrapText="1"/>
    </xf>
    <xf numFmtId="2" fontId="0" fillId="0" borderId="18" xfId="0" applyNumberFormat="1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0" fillId="0" borderId="41" xfId="0" applyFont="1" applyFill="1" applyBorder="1" applyAlignment="1">
      <alignment horizontal="center" wrapText="1"/>
    </xf>
    <xf numFmtId="4" fontId="50" fillId="33" borderId="17" xfId="0" applyNumberFormat="1" applyFont="1" applyFill="1" applyBorder="1" applyAlignment="1">
      <alignment vertical="center"/>
    </xf>
    <xf numFmtId="4" fontId="50" fillId="33" borderId="42" xfId="0" applyNumberFormat="1" applyFont="1" applyFill="1" applyBorder="1" applyAlignment="1">
      <alignment vertical="center"/>
    </xf>
    <xf numFmtId="4" fontId="52" fillId="0" borderId="31" xfId="0" applyNumberFormat="1" applyFont="1" applyBorder="1" applyAlignment="1">
      <alignment horizontal="right"/>
    </xf>
    <xf numFmtId="4" fontId="52" fillId="0" borderId="43" xfId="0" applyNumberFormat="1" applyFont="1" applyBorder="1" applyAlignment="1">
      <alignment horizontal="right"/>
    </xf>
    <xf numFmtId="4" fontId="52" fillId="0" borderId="24" xfId="0" applyNumberFormat="1" applyFont="1" applyBorder="1" applyAlignment="1">
      <alignment/>
    </xf>
    <xf numFmtId="4" fontId="52" fillId="0" borderId="44" xfId="0" applyNumberFormat="1" applyFont="1" applyBorder="1" applyAlignment="1">
      <alignment/>
    </xf>
    <xf numFmtId="4" fontId="52" fillId="0" borderId="39" xfId="0" applyNumberFormat="1" applyFont="1" applyBorder="1" applyAlignment="1">
      <alignment/>
    </xf>
    <xf numFmtId="4" fontId="52" fillId="0" borderId="45" xfId="0" applyNumberFormat="1" applyFont="1" applyBorder="1" applyAlignment="1">
      <alignment/>
    </xf>
    <xf numFmtId="4" fontId="52" fillId="33" borderId="17" xfId="0" applyNumberFormat="1" applyFont="1" applyFill="1" applyBorder="1" applyAlignment="1">
      <alignment/>
    </xf>
    <xf numFmtId="4" fontId="52" fillId="33" borderId="42" xfId="0" applyNumberFormat="1" applyFont="1" applyFill="1" applyBorder="1" applyAlignment="1">
      <alignment/>
    </xf>
    <xf numFmtId="0" fontId="52" fillId="0" borderId="46" xfId="0" applyFont="1" applyBorder="1" applyAlignment="1">
      <alignment/>
    </xf>
    <xf numFmtId="49" fontId="52" fillId="0" borderId="26" xfId="0" applyNumberFormat="1" applyFont="1" applyBorder="1" applyAlignment="1">
      <alignment/>
    </xf>
    <xf numFmtId="2" fontId="52" fillId="0" borderId="47" xfId="0" applyNumberFormat="1" applyFont="1" applyBorder="1" applyAlignment="1">
      <alignment/>
    </xf>
    <xf numFmtId="4" fontId="52" fillId="0" borderId="47" xfId="0" applyNumberFormat="1" applyFont="1" applyBorder="1" applyAlignment="1">
      <alignment/>
    </xf>
    <xf numFmtId="4" fontId="52" fillId="0" borderId="48" xfId="0" applyNumberFormat="1" applyFont="1" applyBorder="1" applyAlignment="1">
      <alignment/>
    </xf>
    <xf numFmtId="167" fontId="47" fillId="0" borderId="31" xfId="0" applyNumberFormat="1" applyFont="1" applyBorder="1" applyAlignment="1">
      <alignment/>
    </xf>
    <xf numFmtId="167" fontId="48" fillId="0" borderId="0" xfId="0" applyNumberFormat="1" applyFont="1" applyBorder="1" applyAlignment="1">
      <alignment/>
    </xf>
    <xf numFmtId="167" fontId="47" fillId="0" borderId="24" xfId="0" applyNumberFormat="1" applyFont="1" applyBorder="1" applyAlignment="1">
      <alignment/>
    </xf>
    <xf numFmtId="167" fontId="47" fillId="0" borderId="29" xfId="0" applyNumberFormat="1" applyFont="1" applyBorder="1" applyAlignment="1">
      <alignment/>
    </xf>
    <xf numFmtId="167" fontId="49" fillId="33" borderId="0" xfId="0" applyNumberFormat="1" applyFont="1" applyFill="1" applyBorder="1" applyAlignment="1">
      <alignment/>
    </xf>
    <xf numFmtId="167" fontId="48" fillId="0" borderId="26" xfId="0" applyNumberFormat="1" applyFont="1" applyBorder="1" applyAlignment="1">
      <alignment/>
    </xf>
    <xf numFmtId="167" fontId="49" fillId="33" borderId="34" xfId="0" applyNumberFormat="1" applyFont="1" applyFill="1" applyBorder="1" applyAlignment="1">
      <alignment/>
    </xf>
    <xf numFmtId="167" fontId="47" fillId="0" borderId="0" xfId="0" applyNumberFormat="1" applyFont="1" applyAlignment="1">
      <alignment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54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ázev 2" xfId="46"/>
    <cellStyle name="Neutrální" xfId="47"/>
    <cellStyle name="Normální 2" xfId="48"/>
    <cellStyle name="Poznámka" xfId="49"/>
    <cellStyle name="Poznámka 2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7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6.375" style="33" customWidth="1"/>
    <col min="2" max="2" width="13.75390625" style="174" customWidth="1"/>
    <col min="3" max="3" width="44.00390625" style="48" customWidth="1"/>
    <col min="4" max="4" width="7.25390625" style="33" customWidth="1"/>
    <col min="5" max="5" width="12.375" style="47" customWidth="1"/>
    <col min="6" max="6" width="13.875" style="34" customWidth="1"/>
    <col min="7" max="7" width="22.25390625" style="85" customWidth="1"/>
    <col min="8" max="8" width="23.625" style="34" customWidth="1"/>
    <col min="9" max="9" width="4.75390625" style="23" hidden="1" customWidth="1"/>
    <col min="10" max="10" width="12.375" style="23" customWidth="1"/>
    <col min="11" max="16384" width="9.125" style="23" customWidth="1"/>
  </cols>
  <sheetData>
    <row r="1" spans="1:9" s="33" customFormat="1" ht="27.75" customHeight="1" thickBot="1">
      <c r="A1" s="150" t="s">
        <v>92</v>
      </c>
      <c r="B1" s="183" t="s">
        <v>191</v>
      </c>
      <c r="C1" s="145" t="s">
        <v>0</v>
      </c>
      <c r="D1" s="39" t="s">
        <v>1</v>
      </c>
      <c r="E1" s="40" t="s">
        <v>2</v>
      </c>
      <c r="F1" s="39" t="s">
        <v>3</v>
      </c>
      <c r="G1" s="41" t="s">
        <v>4</v>
      </c>
      <c r="H1" s="39" t="s">
        <v>27</v>
      </c>
      <c r="I1" s="42"/>
    </row>
    <row r="2" spans="1:9" ht="12.75">
      <c r="A2" s="176"/>
      <c r="B2" s="180"/>
      <c r="C2" s="43"/>
      <c r="D2" s="30"/>
      <c r="E2" s="44"/>
      <c r="F2" s="45"/>
      <c r="G2" s="38"/>
      <c r="H2" s="22"/>
      <c r="I2" s="35"/>
    </row>
    <row r="3" spans="1:9" ht="12.75">
      <c r="A3" s="176"/>
      <c r="B3" s="180"/>
      <c r="C3" s="43"/>
      <c r="D3" s="30"/>
      <c r="E3" s="44"/>
      <c r="F3" s="45"/>
      <c r="G3" s="38"/>
      <c r="H3" s="22"/>
      <c r="I3" s="35"/>
    </row>
    <row r="4" spans="1:9" ht="12.75">
      <c r="A4" s="176"/>
      <c r="B4" s="180"/>
      <c r="C4" s="43"/>
      <c r="D4" s="30"/>
      <c r="E4" s="44"/>
      <c r="F4" s="45"/>
      <c r="G4" s="38"/>
      <c r="H4" s="22"/>
      <c r="I4" s="35"/>
    </row>
    <row r="5" spans="1:9" ht="12.75">
      <c r="A5" s="176"/>
      <c r="B5" s="180"/>
      <c r="C5" s="43"/>
      <c r="D5" s="30"/>
      <c r="E5" s="44"/>
      <c r="F5" s="45"/>
      <c r="G5" s="38"/>
      <c r="H5" s="22"/>
      <c r="I5" s="35"/>
    </row>
    <row r="6" spans="1:9" s="25" customFormat="1" ht="15.75" customHeight="1">
      <c r="A6" s="176"/>
      <c r="B6" s="180"/>
      <c r="C6" s="184" t="s">
        <v>194</v>
      </c>
      <c r="D6" s="30"/>
      <c r="E6" s="44"/>
      <c r="F6" s="45"/>
      <c r="G6" s="38"/>
      <c r="H6" s="22"/>
      <c r="I6" s="35"/>
    </row>
    <row r="7" spans="1:9" ht="16.5" customHeight="1">
      <c r="A7" s="177"/>
      <c r="C7" s="185" t="s">
        <v>516</v>
      </c>
      <c r="D7" s="30"/>
      <c r="F7" s="22"/>
      <c r="G7" s="38"/>
      <c r="H7" s="22"/>
      <c r="I7" s="35"/>
    </row>
    <row r="8" spans="1:9" ht="16.5" customHeight="1">
      <c r="A8" s="177"/>
      <c r="C8" s="46"/>
      <c r="D8" s="30"/>
      <c r="F8" s="22"/>
      <c r="G8" s="38"/>
      <c r="H8" s="22"/>
      <c r="I8" s="35"/>
    </row>
    <row r="9" spans="1:9" ht="16.5" customHeight="1">
      <c r="A9" s="177"/>
      <c r="C9" s="46"/>
      <c r="D9" s="30"/>
      <c r="F9" s="22"/>
      <c r="G9" s="38"/>
      <c r="H9" s="22"/>
      <c r="I9" s="35"/>
    </row>
    <row r="10" spans="1:9" ht="16.5" customHeight="1">
      <c r="A10" s="177"/>
      <c r="C10" s="46"/>
      <c r="D10" s="30"/>
      <c r="F10" s="22"/>
      <c r="G10" s="38"/>
      <c r="H10" s="22"/>
      <c r="I10" s="35"/>
    </row>
    <row r="11" spans="1:9" ht="12.75">
      <c r="A11" s="177"/>
      <c r="D11" s="49"/>
      <c r="E11" s="1"/>
      <c r="F11" s="2"/>
      <c r="G11" s="38"/>
      <c r="H11" s="22"/>
      <c r="I11" s="35"/>
    </row>
    <row r="12" spans="1:9" ht="12.75">
      <c r="A12" s="177"/>
      <c r="C12" s="184" t="s">
        <v>192</v>
      </c>
      <c r="D12" s="30"/>
      <c r="F12" s="22"/>
      <c r="G12" s="38"/>
      <c r="H12" s="22"/>
      <c r="I12" s="35"/>
    </row>
    <row r="13" spans="1:9" ht="12.75">
      <c r="A13" s="177"/>
      <c r="C13" s="185" t="s">
        <v>193</v>
      </c>
      <c r="D13" s="30"/>
      <c r="F13" s="22"/>
      <c r="G13" s="38"/>
      <c r="H13" s="22"/>
      <c r="I13" s="35"/>
    </row>
    <row r="14" spans="1:9" ht="12.75">
      <c r="A14" s="177"/>
      <c r="C14" s="46"/>
      <c r="D14" s="30"/>
      <c r="F14" s="22"/>
      <c r="G14" s="38"/>
      <c r="H14" s="22"/>
      <c r="I14" s="35"/>
    </row>
    <row r="15" spans="1:9" ht="12.75">
      <c r="A15" s="177"/>
      <c r="D15" s="30"/>
      <c r="F15" s="22"/>
      <c r="G15" s="38"/>
      <c r="H15" s="22"/>
      <c r="I15" s="35"/>
    </row>
    <row r="16" spans="1:9" ht="12.75">
      <c r="A16" s="177"/>
      <c r="D16" s="30"/>
      <c r="F16" s="22"/>
      <c r="G16" s="38"/>
      <c r="H16" s="22"/>
      <c r="I16" s="35"/>
    </row>
    <row r="17" spans="1:9" ht="15.75" customHeight="1" thickBot="1">
      <c r="A17" s="177"/>
      <c r="C17" s="50" t="s">
        <v>514</v>
      </c>
      <c r="D17" s="30"/>
      <c r="F17" s="22"/>
      <c r="G17" s="38"/>
      <c r="H17" s="22"/>
      <c r="I17" s="35"/>
    </row>
    <row r="18" spans="1:9" ht="12.75">
      <c r="A18" s="177"/>
      <c r="C18" s="146"/>
      <c r="D18" s="30"/>
      <c r="F18" s="22"/>
      <c r="G18" s="38"/>
      <c r="H18" s="22"/>
      <c r="I18" s="35"/>
    </row>
    <row r="19" spans="1:9" ht="12.75">
      <c r="A19" s="177"/>
      <c r="C19" s="50"/>
      <c r="D19" s="30"/>
      <c r="F19" s="22"/>
      <c r="G19" s="38"/>
      <c r="H19" s="22"/>
      <c r="I19" s="35"/>
    </row>
    <row r="20" spans="1:9" ht="12.75">
      <c r="A20" s="177"/>
      <c r="D20" s="30"/>
      <c r="F20" s="22"/>
      <c r="G20" s="38"/>
      <c r="H20" s="22"/>
      <c r="I20" s="35"/>
    </row>
    <row r="21" spans="1:9" ht="12.75">
      <c r="A21" s="177"/>
      <c r="D21" s="30"/>
      <c r="F21" s="22"/>
      <c r="G21" s="38"/>
      <c r="H21" s="22"/>
      <c r="I21" s="35"/>
    </row>
    <row r="22" spans="1:9" ht="12.75">
      <c r="A22" s="177"/>
      <c r="D22" s="30"/>
      <c r="F22" s="22"/>
      <c r="G22" s="38"/>
      <c r="H22" s="22"/>
      <c r="I22" s="35"/>
    </row>
    <row r="23" spans="1:9" ht="12.75">
      <c r="A23" s="177"/>
      <c r="C23" s="48" t="s">
        <v>89</v>
      </c>
      <c r="D23" s="30"/>
      <c r="F23" s="22"/>
      <c r="G23" s="38"/>
      <c r="H23" s="22"/>
      <c r="I23" s="35"/>
    </row>
    <row r="24" spans="1:9" ht="12.75">
      <c r="A24" s="177"/>
      <c r="C24" s="46" t="s">
        <v>90</v>
      </c>
      <c r="D24" s="30"/>
      <c r="F24" s="22"/>
      <c r="G24" s="38"/>
      <c r="H24" s="22"/>
      <c r="I24" s="35"/>
    </row>
    <row r="25" spans="1:9" ht="12.75">
      <c r="A25" s="177"/>
      <c r="D25" s="30"/>
      <c r="F25" s="22"/>
      <c r="G25" s="38"/>
      <c r="H25" s="22"/>
      <c r="I25" s="35"/>
    </row>
    <row r="26" spans="1:9" ht="12.75">
      <c r="A26" s="177"/>
      <c r="D26" s="30"/>
      <c r="F26" s="22"/>
      <c r="G26" s="38"/>
      <c r="H26" s="22"/>
      <c r="I26" s="35"/>
    </row>
    <row r="27" spans="1:9" ht="17.25" customHeight="1">
      <c r="A27" s="177"/>
      <c r="C27" s="48" t="s">
        <v>91</v>
      </c>
      <c r="D27" s="30"/>
      <c r="F27" s="22"/>
      <c r="G27" s="38"/>
      <c r="H27" s="22"/>
      <c r="I27" s="35"/>
    </row>
    <row r="28" spans="1:9" ht="12.75">
      <c r="A28" s="177"/>
      <c r="C28" s="46" t="s">
        <v>5</v>
      </c>
      <c r="D28" s="30"/>
      <c r="F28" s="22"/>
      <c r="G28" s="38"/>
      <c r="H28" s="22"/>
      <c r="I28" s="35"/>
    </row>
    <row r="29" spans="1:9" ht="12.75">
      <c r="A29" s="177"/>
      <c r="C29" s="46"/>
      <c r="D29" s="30"/>
      <c r="F29" s="22"/>
      <c r="G29" s="38"/>
      <c r="H29" s="22"/>
      <c r="I29" s="35"/>
    </row>
    <row r="30" spans="1:9" ht="12.75">
      <c r="A30" s="177"/>
      <c r="D30" s="30"/>
      <c r="F30" s="22"/>
      <c r="G30" s="38"/>
      <c r="H30" s="22"/>
      <c r="I30" s="35"/>
    </row>
    <row r="31" spans="1:9" ht="12.75">
      <c r="A31" s="177"/>
      <c r="C31" s="48" t="s">
        <v>195</v>
      </c>
      <c r="D31" s="30"/>
      <c r="F31" s="22"/>
      <c r="G31" s="38"/>
      <c r="H31" s="22"/>
      <c r="I31" s="35"/>
    </row>
    <row r="32" spans="1:9" ht="12.75">
      <c r="A32" s="177"/>
      <c r="D32" s="30"/>
      <c r="F32" s="22"/>
      <c r="G32" s="38"/>
      <c r="H32" s="22"/>
      <c r="I32" s="35"/>
    </row>
    <row r="33" spans="1:9" ht="12.75">
      <c r="A33" s="177"/>
      <c r="D33" s="30"/>
      <c r="F33" s="22"/>
      <c r="G33" s="38"/>
      <c r="H33" s="22"/>
      <c r="I33" s="35"/>
    </row>
    <row r="34" spans="1:9" ht="12.75">
      <c r="A34" s="177"/>
      <c r="D34" s="30"/>
      <c r="F34" s="22"/>
      <c r="G34" s="38"/>
      <c r="H34" s="22"/>
      <c r="I34" s="35"/>
    </row>
    <row r="35" spans="1:9" ht="12.75">
      <c r="A35" s="177"/>
      <c r="D35" s="30"/>
      <c r="F35" s="22"/>
      <c r="G35" s="38"/>
      <c r="H35" s="22"/>
      <c r="I35" s="35"/>
    </row>
    <row r="36" spans="1:9" ht="12.75">
      <c r="A36" s="177"/>
      <c r="D36" s="30"/>
      <c r="F36" s="22"/>
      <c r="G36" s="38"/>
      <c r="H36" s="22"/>
      <c r="I36" s="35"/>
    </row>
    <row r="37" spans="1:9" ht="12.75">
      <c r="A37" s="177"/>
      <c r="D37" s="30"/>
      <c r="F37" s="22"/>
      <c r="G37" s="38"/>
      <c r="H37" s="22"/>
      <c r="I37" s="35"/>
    </row>
    <row r="38" spans="1:9" ht="15" customHeight="1" thickBot="1">
      <c r="A38" s="177"/>
      <c r="C38" s="46" t="s">
        <v>20</v>
      </c>
      <c r="D38" s="30"/>
      <c r="F38" s="22"/>
      <c r="G38" s="38"/>
      <c r="H38" s="22"/>
      <c r="I38" s="35"/>
    </row>
    <row r="39" spans="1:9" ht="12.75">
      <c r="A39" s="176"/>
      <c r="B39" s="180"/>
      <c r="C39" s="147"/>
      <c r="D39" s="30"/>
      <c r="F39" s="22"/>
      <c r="G39" s="38"/>
      <c r="H39" s="22"/>
      <c r="I39" s="35"/>
    </row>
    <row r="40" spans="1:9" ht="12.75">
      <c r="A40" s="177" t="s">
        <v>6</v>
      </c>
      <c r="C40" s="36" t="s">
        <v>21</v>
      </c>
      <c r="D40" s="30"/>
      <c r="F40" s="22"/>
      <c r="G40" s="38">
        <f>G82</f>
        <v>0</v>
      </c>
      <c r="H40" s="22"/>
      <c r="I40" s="35"/>
    </row>
    <row r="41" spans="1:9" ht="12.75">
      <c r="A41" s="177"/>
      <c r="D41" s="30"/>
      <c r="F41" s="22"/>
      <c r="G41" s="38"/>
      <c r="H41" s="22"/>
      <c r="I41" s="35"/>
    </row>
    <row r="42" spans="1:9" ht="12.75">
      <c r="A42" s="177" t="s">
        <v>7</v>
      </c>
      <c r="C42" s="48" t="s">
        <v>22</v>
      </c>
      <c r="D42" s="30"/>
      <c r="F42" s="22"/>
      <c r="G42" s="38">
        <f>G174</f>
        <v>0</v>
      </c>
      <c r="H42" s="22"/>
      <c r="I42" s="35"/>
    </row>
    <row r="43" spans="1:9" ht="12.75">
      <c r="A43" s="177"/>
      <c r="D43" s="30"/>
      <c r="F43" s="22"/>
      <c r="G43" s="38"/>
      <c r="H43" s="22"/>
      <c r="I43" s="35"/>
    </row>
    <row r="44" spans="1:9" ht="12.75">
      <c r="A44" s="177" t="s">
        <v>8</v>
      </c>
      <c r="C44" s="48" t="s">
        <v>33</v>
      </c>
      <c r="D44" s="30"/>
      <c r="F44" s="22"/>
      <c r="G44" s="38">
        <f>G293</f>
        <v>0</v>
      </c>
      <c r="H44" s="22"/>
      <c r="I44" s="35"/>
    </row>
    <row r="45" spans="1:9" ht="12.75">
      <c r="A45" s="177"/>
      <c r="D45" s="30"/>
      <c r="F45" s="22"/>
      <c r="G45" s="38"/>
      <c r="H45" s="22"/>
      <c r="I45" s="35"/>
    </row>
    <row r="46" spans="1:9" ht="12.75">
      <c r="A46" s="177" t="s">
        <v>9</v>
      </c>
      <c r="C46" s="48" t="s">
        <v>23</v>
      </c>
      <c r="D46" s="30"/>
      <c r="F46" s="22"/>
      <c r="G46" s="38">
        <f>G305</f>
        <v>0</v>
      </c>
      <c r="H46" s="22"/>
      <c r="I46" s="35"/>
    </row>
    <row r="47" spans="1:9" ht="12.75">
      <c r="A47" s="177"/>
      <c r="D47" s="30"/>
      <c r="F47" s="22"/>
      <c r="G47" s="38"/>
      <c r="H47" s="22"/>
      <c r="I47" s="35"/>
    </row>
    <row r="48" spans="1:9" s="56" customFormat="1" ht="12.75">
      <c r="A48" s="178"/>
      <c r="B48" s="175"/>
      <c r="C48" s="52"/>
      <c r="D48" s="51"/>
      <c r="E48" s="53"/>
      <c r="F48" s="29"/>
      <c r="G48" s="54"/>
      <c r="H48" s="29"/>
      <c r="I48" s="55"/>
    </row>
    <row r="49" spans="1:9" ht="12.75">
      <c r="A49" s="177"/>
      <c r="C49" s="48" t="s">
        <v>4</v>
      </c>
      <c r="D49" s="30"/>
      <c r="F49" s="22"/>
      <c r="G49" s="57">
        <f>SUM(G40:G48)</f>
        <v>0</v>
      </c>
      <c r="H49" s="22"/>
      <c r="I49" s="35"/>
    </row>
    <row r="50" spans="1:9" ht="12.75">
      <c r="A50" s="177"/>
      <c r="D50" s="30"/>
      <c r="F50" s="22"/>
      <c r="G50" s="38"/>
      <c r="H50" s="22"/>
      <c r="I50" s="35"/>
    </row>
    <row r="51" spans="1:9" ht="12.75">
      <c r="A51" s="177" t="s">
        <v>12</v>
      </c>
      <c r="C51" s="48" t="s">
        <v>10</v>
      </c>
      <c r="D51" s="30" t="s">
        <v>11</v>
      </c>
      <c r="E51" s="47" t="s">
        <v>515</v>
      </c>
      <c r="F51" s="22"/>
      <c r="G51" s="38">
        <f>G49*E51%</f>
        <v>0</v>
      </c>
      <c r="H51" s="22"/>
      <c r="I51" s="35"/>
    </row>
    <row r="52" spans="1:9" ht="12.75">
      <c r="A52" s="177"/>
      <c r="D52" s="30"/>
      <c r="F52" s="22"/>
      <c r="G52" s="38"/>
      <c r="H52" s="22"/>
      <c r="I52" s="35"/>
    </row>
    <row r="53" spans="1:11" ht="12.75">
      <c r="A53" s="177" t="s">
        <v>14</v>
      </c>
      <c r="C53" s="48" t="s">
        <v>98</v>
      </c>
      <c r="D53" s="30" t="s">
        <v>11</v>
      </c>
      <c r="E53" s="47" t="s">
        <v>515</v>
      </c>
      <c r="F53" s="22"/>
      <c r="G53" s="38">
        <f>G49*E53%</f>
        <v>0</v>
      </c>
      <c r="H53" s="22"/>
      <c r="I53" s="35"/>
      <c r="K53" s="34"/>
    </row>
    <row r="54" spans="1:11" ht="12.75">
      <c r="A54" s="177"/>
      <c r="D54" s="30"/>
      <c r="F54" s="22"/>
      <c r="G54" s="38"/>
      <c r="H54" s="22"/>
      <c r="I54" s="35"/>
      <c r="K54" s="34"/>
    </row>
    <row r="55" spans="1:11" ht="12.75">
      <c r="A55" s="177" t="s">
        <v>15</v>
      </c>
      <c r="C55" s="48" t="s">
        <v>99</v>
      </c>
      <c r="D55" s="30" t="s">
        <v>11</v>
      </c>
      <c r="E55" s="47" t="s">
        <v>515</v>
      </c>
      <c r="F55" s="22"/>
      <c r="G55" s="38">
        <f>G49*E55%</f>
        <v>0</v>
      </c>
      <c r="H55" s="22"/>
      <c r="I55" s="35"/>
      <c r="K55" s="34"/>
    </row>
    <row r="56" spans="1:11" ht="12.75">
      <c r="A56" s="177"/>
      <c r="D56" s="30"/>
      <c r="F56" s="22"/>
      <c r="G56" s="38"/>
      <c r="H56" s="22"/>
      <c r="I56" s="35"/>
      <c r="K56" s="34"/>
    </row>
    <row r="57" spans="1:9" ht="12.75">
      <c r="A57" s="177" t="s">
        <v>28</v>
      </c>
      <c r="C57" s="48" t="s">
        <v>13</v>
      </c>
      <c r="D57" s="30" t="s">
        <v>11</v>
      </c>
      <c r="E57" s="47" t="s">
        <v>515</v>
      </c>
      <c r="F57" s="22"/>
      <c r="G57" s="38">
        <f>G49*E57%</f>
        <v>0</v>
      </c>
      <c r="H57" s="22"/>
      <c r="I57" s="35"/>
    </row>
    <row r="58" spans="1:9" ht="12.75">
      <c r="A58" s="177"/>
      <c r="D58" s="30"/>
      <c r="F58" s="22"/>
      <c r="G58" s="38"/>
      <c r="H58" s="22"/>
      <c r="I58" s="35"/>
    </row>
    <row r="59" spans="1:9" s="56" customFormat="1" ht="12.75">
      <c r="A59" s="178"/>
      <c r="B59" s="175"/>
      <c r="C59" s="52"/>
      <c r="D59" s="51"/>
      <c r="E59" s="53"/>
      <c r="F59" s="29"/>
      <c r="G59" s="54"/>
      <c r="H59" s="29"/>
      <c r="I59" s="55"/>
    </row>
    <row r="60" spans="1:9" ht="12.75">
      <c r="A60" s="177"/>
      <c r="C60" s="48" t="s">
        <v>4</v>
      </c>
      <c r="D60" s="30"/>
      <c r="F60" s="22"/>
      <c r="G60" s="57">
        <f>SUM(G49:G59)</f>
        <v>0</v>
      </c>
      <c r="H60" s="22"/>
      <c r="I60" s="35"/>
    </row>
    <row r="61" spans="1:9" ht="12.75">
      <c r="A61" s="177"/>
      <c r="D61" s="30"/>
      <c r="F61" s="22"/>
      <c r="G61" s="38"/>
      <c r="H61" s="22"/>
      <c r="I61" s="35"/>
    </row>
    <row r="62" spans="1:9" ht="12.75">
      <c r="A62" s="177" t="s">
        <v>29</v>
      </c>
      <c r="C62" s="48" t="s">
        <v>24</v>
      </c>
      <c r="D62" s="30" t="s">
        <v>11</v>
      </c>
      <c r="E62" s="47" t="s">
        <v>130</v>
      </c>
      <c r="F62" s="22"/>
      <c r="G62" s="38">
        <f>G60*E62%</f>
        <v>0</v>
      </c>
      <c r="H62" s="22"/>
      <c r="I62" s="35"/>
    </row>
    <row r="63" spans="1:9" ht="13.5" thickBot="1">
      <c r="A63" s="177"/>
      <c r="D63" s="30"/>
      <c r="F63" s="22"/>
      <c r="G63" s="38"/>
      <c r="H63" s="22"/>
      <c r="I63" s="35"/>
    </row>
    <row r="64" spans="1:9" s="64" customFormat="1" ht="12.75">
      <c r="A64" s="179"/>
      <c r="B64" s="181"/>
      <c r="C64" s="59"/>
      <c r="D64" s="58"/>
      <c r="E64" s="60"/>
      <c r="F64" s="61"/>
      <c r="G64" s="62"/>
      <c r="H64" s="61"/>
      <c r="I64" s="63"/>
    </row>
    <row r="65" spans="1:9" ht="13.5" thickBot="1">
      <c r="A65" s="177"/>
      <c r="D65" s="30"/>
      <c r="F65" s="22"/>
      <c r="G65" s="38"/>
      <c r="H65" s="22"/>
      <c r="I65" s="35"/>
    </row>
    <row r="66" spans="1:9" ht="14.25" thickBot="1" thickTop="1">
      <c r="A66" s="177"/>
      <c r="C66" s="48" t="s">
        <v>56</v>
      </c>
      <c r="D66" s="30"/>
      <c r="F66" s="65"/>
      <c r="G66" s="66">
        <f>SUM(G60:G65)</f>
        <v>0</v>
      </c>
      <c r="H66" s="67"/>
      <c r="I66" s="35"/>
    </row>
    <row r="67" spans="1:9" ht="13.5" thickTop="1">
      <c r="A67" s="177"/>
      <c r="D67" s="30"/>
      <c r="F67" s="65"/>
      <c r="G67" s="68"/>
      <c r="H67" s="67"/>
      <c r="I67" s="35"/>
    </row>
    <row r="68" spans="1:9" ht="12.75">
      <c r="A68" s="177"/>
      <c r="D68" s="30"/>
      <c r="F68" s="65"/>
      <c r="G68" s="69"/>
      <c r="H68" s="67"/>
      <c r="I68" s="35"/>
    </row>
    <row r="69" spans="1:9" ht="12.75">
      <c r="A69" s="177"/>
      <c r="D69" s="30"/>
      <c r="F69" s="65"/>
      <c r="G69" s="69"/>
      <c r="H69" s="67"/>
      <c r="I69" s="35"/>
    </row>
    <row r="70" spans="1:9" ht="12.75">
      <c r="A70" s="177"/>
      <c r="D70" s="30"/>
      <c r="F70" s="65"/>
      <c r="G70" s="69"/>
      <c r="H70" s="67"/>
      <c r="I70" s="35"/>
    </row>
    <row r="71" spans="1:9" ht="12.75">
      <c r="A71" s="177"/>
      <c r="D71" s="30"/>
      <c r="F71" s="65"/>
      <c r="G71" s="69"/>
      <c r="H71" s="67"/>
      <c r="I71" s="35"/>
    </row>
    <row r="72" spans="1:9" ht="12.75">
      <c r="A72" s="177"/>
      <c r="D72" s="30"/>
      <c r="F72" s="65"/>
      <c r="G72" s="69"/>
      <c r="H72" s="67"/>
      <c r="I72" s="35"/>
    </row>
    <row r="73" spans="1:9" ht="13.5" thickBot="1">
      <c r="A73" s="176" t="s">
        <v>6</v>
      </c>
      <c r="B73" s="180"/>
      <c r="C73" s="46" t="s">
        <v>21</v>
      </c>
      <c r="D73" s="30"/>
      <c r="F73" s="22"/>
      <c r="G73" s="38"/>
      <c r="H73" s="22"/>
      <c r="I73" s="35"/>
    </row>
    <row r="74" spans="1:9" ht="12.75">
      <c r="A74" s="179"/>
      <c r="B74" s="181"/>
      <c r="C74" s="70"/>
      <c r="D74" s="30"/>
      <c r="F74" s="22"/>
      <c r="G74" s="38"/>
      <c r="H74" s="22"/>
      <c r="I74" s="35"/>
    </row>
    <row r="75" spans="1:9" ht="15" customHeight="1">
      <c r="A75" s="177" t="s">
        <v>6</v>
      </c>
      <c r="C75" s="36" t="s">
        <v>196</v>
      </c>
      <c r="D75" s="30"/>
      <c r="F75" s="22"/>
      <c r="G75" s="38">
        <f>G101</f>
        <v>0</v>
      </c>
      <c r="H75" s="22"/>
      <c r="I75" s="35"/>
    </row>
    <row r="76" spans="1:9" ht="15" customHeight="1">
      <c r="A76" s="177" t="s">
        <v>7</v>
      </c>
      <c r="C76" s="36" t="str">
        <f>C103</f>
        <v>PODKLADNÍ KONSTRUKCE</v>
      </c>
      <c r="D76" s="30"/>
      <c r="F76" s="22"/>
      <c r="G76" s="38">
        <f>G108</f>
        <v>0</v>
      </c>
      <c r="H76" s="22"/>
      <c r="I76" s="35"/>
    </row>
    <row r="77" spans="1:9" ht="15" customHeight="1">
      <c r="A77" s="177" t="s">
        <v>8</v>
      </c>
      <c r="C77" s="36" t="s">
        <v>34</v>
      </c>
      <c r="D77" s="30"/>
      <c r="F77" s="22"/>
      <c r="G77" s="38">
        <f>G125</f>
        <v>0</v>
      </c>
      <c r="H77" s="22"/>
      <c r="I77" s="35"/>
    </row>
    <row r="78" spans="1:9" ht="12.75">
      <c r="A78" s="177" t="s">
        <v>9</v>
      </c>
      <c r="C78" s="36" t="s">
        <v>25</v>
      </c>
      <c r="D78" s="30"/>
      <c r="F78" s="22"/>
      <c r="G78" s="38">
        <f>G143</f>
        <v>0</v>
      </c>
      <c r="H78" s="22"/>
      <c r="I78" s="35"/>
    </row>
    <row r="79" spans="1:9" ht="12.75">
      <c r="A79" s="177" t="s">
        <v>12</v>
      </c>
      <c r="C79" s="36" t="s">
        <v>26</v>
      </c>
      <c r="D79" s="30"/>
      <c r="F79" s="22"/>
      <c r="G79" s="38">
        <f>G156</f>
        <v>0</v>
      </c>
      <c r="H79" s="22"/>
      <c r="I79" s="35"/>
    </row>
    <row r="80" spans="1:9" ht="12.75">
      <c r="A80" s="177" t="s">
        <v>14</v>
      </c>
      <c r="C80" s="36" t="s">
        <v>19</v>
      </c>
      <c r="D80" s="30"/>
      <c r="F80" s="22"/>
      <c r="G80" s="38">
        <f>G160</f>
        <v>0</v>
      </c>
      <c r="H80" s="22"/>
      <c r="I80" s="35"/>
    </row>
    <row r="81" spans="1:9" s="56" customFormat="1" ht="12.75">
      <c r="A81" s="178"/>
      <c r="B81" s="175"/>
      <c r="C81" s="52"/>
      <c r="D81" s="51"/>
      <c r="E81" s="53"/>
      <c r="F81" s="29"/>
      <c r="G81" s="54"/>
      <c r="H81" s="29"/>
      <c r="I81" s="55"/>
    </row>
    <row r="82" spans="1:9" ht="12.75">
      <c r="A82" s="177"/>
      <c r="C82" s="36" t="s">
        <v>16</v>
      </c>
      <c r="D82" s="30"/>
      <c r="F82" s="22"/>
      <c r="G82" s="57">
        <f>SUM(G75:G81)</f>
        <v>0</v>
      </c>
      <c r="H82" s="22"/>
      <c r="I82" s="35"/>
    </row>
    <row r="83" spans="1:9" ht="12.75">
      <c r="A83" s="177"/>
      <c r="C83" s="36"/>
      <c r="D83" s="30"/>
      <c r="F83" s="22"/>
      <c r="G83" s="57"/>
      <c r="H83" s="22"/>
      <c r="I83" s="35"/>
    </row>
    <row r="84" spans="1:9" ht="12.75">
      <c r="A84" s="177"/>
      <c r="C84" s="36"/>
      <c r="D84" s="30"/>
      <c r="F84" s="22"/>
      <c r="G84" s="57"/>
      <c r="H84" s="22"/>
      <c r="I84" s="35"/>
    </row>
    <row r="85" spans="1:9" ht="12.75">
      <c r="A85" s="177"/>
      <c r="C85" s="36"/>
      <c r="D85" s="30"/>
      <c r="F85" s="22"/>
      <c r="G85" s="57"/>
      <c r="H85" s="22"/>
      <c r="I85" s="35"/>
    </row>
    <row r="86" spans="1:9" ht="12.75">
      <c r="A86" s="177"/>
      <c r="C86" s="36"/>
      <c r="D86" s="30"/>
      <c r="F86" s="22"/>
      <c r="G86" s="57"/>
      <c r="H86" s="22"/>
      <c r="I86" s="35"/>
    </row>
    <row r="87" spans="1:9" ht="12.75">
      <c r="A87" s="177"/>
      <c r="C87" s="36"/>
      <c r="D87" s="30"/>
      <c r="F87" s="22"/>
      <c r="G87" s="57"/>
      <c r="H87" s="22"/>
      <c r="I87" s="35"/>
    </row>
    <row r="88" spans="1:9" ht="12.75">
      <c r="A88" s="177"/>
      <c r="C88" s="36"/>
      <c r="D88" s="30"/>
      <c r="F88" s="22"/>
      <c r="G88" s="57"/>
      <c r="H88" s="22"/>
      <c r="I88" s="35"/>
    </row>
    <row r="89" spans="1:9" ht="12.75">
      <c r="A89" s="177"/>
      <c r="C89" s="36"/>
      <c r="D89" s="30"/>
      <c r="F89" s="22"/>
      <c r="G89" s="57"/>
      <c r="H89" s="22"/>
      <c r="I89" s="35"/>
    </row>
    <row r="90" spans="1:9" ht="12.75">
      <c r="A90" s="177"/>
      <c r="C90" s="36"/>
      <c r="D90" s="30"/>
      <c r="F90" s="22"/>
      <c r="G90" s="38"/>
      <c r="H90" s="22"/>
      <c r="I90" s="35"/>
    </row>
    <row r="91" spans="1:9" ht="12.75">
      <c r="A91" s="177" t="s">
        <v>6</v>
      </c>
      <c r="C91" s="36" t="s">
        <v>196</v>
      </c>
      <c r="D91" s="30"/>
      <c r="F91" s="22"/>
      <c r="G91" s="38"/>
      <c r="H91" s="22"/>
      <c r="I91" s="35"/>
    </row>
    <row r="92" spans="1:9" ht="12.75">
      <c r="A92" s="178"/>
      <c r="B92" s="175"/>
      <c r="C92" s="71"/>
      <c r="D92" s="30"/>
      <c r="F92" s="22"/>
      <c r="G92" s="38"/>
      <c r="H92" s="22"/>
      <c r="I92" s="35"/>
    </row>
    <row r="93" spans="1:9" ht="38.25">
      <c r="A93" s="177" t="s">
        <v>6</v>
      </c>
      <c r="B93" s="174" t="s">
        <v>374</v>
      </c>
      <c r="C93" s="48" t="s">
        <v>388</v>
      </c>
      <c r="D93" s="30" t="s">
        <v>136</v>
      </c>
      <c r="E93" s="47" t="s">
        <v>389</v>
      </c>
      <c r="F93" s="22"/>
      <c r="G93" s="38">
        <f aca="true" t="shared" si="0" ref="G93:G99">E93*F93</f>
        <v>0</v>
      </c>
      <c r="H93" s="22"/>
      <c r="I93" s="35"/>
    </row>
    <row r="94" spans="1:9" ht="25.5">
      <c r="A94" s="177" t="s">
        <v>7</v>
      </c>
      <c r="B94" s="174" t="s">
        <v>384</v>
      </c>
      <c r="C94" s="48" t="s">
        <v>507</v>
      </c>
      <c r="D94" s="30" t="s">
        <v>136</v>
      </c>
      <c r="E94" s="47" t="s">
        <v>393</v>
      </c>
      <c r="F94" s="22"/>
      <c r="G94" s="38">
        <f t="shared" si="0"/>
        <v>0</v>
      </c>
      <c r="H94" s="22"/>
      <c r="I94" s="35"/>
    </row>
    <row r="95" spans="1:9" ht="25.5">
      <c r="A95" s="177" t="s">
        <v>8</v>
      </c>
      <c r="B95" s="174" t="s">
        <v>378</v>
      </c>
      <c r="C95" s="48" t="s">
        <v>379</v>
      </c>
      <c r="D95" s="30" t="s">
        <v>136</v>
      </c>
      <c r="E95" s="47" t="s">
        <v>394</v>
      </c>
      <c r="F95" s="22"/>
      <c r="G95" s="38">
        <f t="shared" si="0"/>
        <v>0</v>
      </c>
      <c r="H95" s="22"/>
      <c r="I95" s="35"/>
    </row>
    <row r="96" spans="1:9" ht="25.5">
      <c r="A96" s="177" t="s">
        <v>9</v>
      </c>
      <c r="B96" s="174" t="s">
        <v>375</v>
      </c>
      <c r="C96" s="48" t="s">
        <v>376</v>
      </c>
      <c r="D96" s="30" t="s">
        <v>136</v>
      </c>
      <c r="E96" s="47" t="s">
        <v>394</v>
      </c>
      <c r="F96" s="22"/>
      <c r="G96" s="38">
        <f t="shared" si="0"/>
        <v>0</v>
      </c>
      <c r="H96" s="22"/>
      <c r="I96" s="35"/>
    </row>
    <row r="97" spans="1:9" ht="12.75">
      <c r="A97" s="177" t="s">
        <v>12</v>
      </c>
      <c r="B97" s="174" t="s">
        <v>377</v>
      </c>
      <c r="C97" s="48" t="s">
        <v>395</v>
      </c>
      <c r="D97" s="30" t="s">
        <v>136</v>
      </c>
      <c r="E97" s="47" t="s">
        <v>396</v>
      </c>
      <c r="F97" s="22"/>
      <c r="G97" s="38">
        <f t="shared" si="0"/>
        <v>0</v>
      </c>
      <c r="H97" s="22"/>
      <c r="I97" s="35"/>
    </row>
    <row r="98" spans="1:8" s="32" customFormat="1" ht="12.75">
      <c r="A98" s="177" t="s">
        <v>14</v>
      </c>
      <c r="B98" s="174" t="s">
        <v>380</v>
      </c>
      <c r="C98" s="148" t="s">
        <v>381</v>
      </c>
      <c r="D98" s="30" t="s">
        <v>136</v>
      </c>
      <c r="E98" s="31" t="s">
        <v>394</v>
      </c>
      <c r="F98" s="22"/>
      <c r="G98" s="24">
        <f t="shared" si="0"/>
        <v>0</v>
      </c>
      <c r="H98" s="22"/>
    </row>
    <row r="99" spans="1:8" s="32" customFormat="1" ht="12.75">
      <c r="A99" s="177" t="s">
        <v>15</v>
      </c>
      <c r="B99" s="174" t="s">
        <v>382</v>
      </c>
      <c r="C99" s="148" t="s">
        <v>383</v>
      </c>
      <c r="D99" s="30" t="s">
        <v>136</v>
      </c>
      <c r="E99" s="31" t="s">
        <v>394</v>
      </c>
      <c r="F99" s="22"/>
      <c r="G99" s="24">
        <f t="shared" si="0"/>
        <v>0</v>
      </c>
      <c r="H99" s="22"/>
    </row>
    <row r="100" spans="1:9" s="56" customFormat="1" ht="12.75">
      <c r="A100" s="178"/>
      <c r="B100" s="175"/>
      <c r="C100" s="52"/>
      <c r="D100" s="51"/>
      <c r="E100" s="53"/>
      <c r="F100" s="29"/>
      <c r="G100" s="54"/>
      <c r="H100" s="29"/>
      <c r="I100" s="55"/>
    </row>
    <row r="101" spans="1:9" ht="12.75">
      <c r="A101" s="177"/>
      <c r="C101" s="48" t="s">
        <v>16</v>
      </c>
      <c r="D101" s="30"/>
      <c r="F101" s="22"/>
      <c r="G101" s="57">
        <f>SUM(G93:G100)</f>
        <v>0</v>
      </c>
      <c r="H101" s="22"/>
      <c r="I101" s="35"/>
    </row>
    <row r="102" spans="1:9" ht="12.75">
      <c r="A102" s="177"/>
      <c r="D102" s="30"/>
      <c r="F102" s="22"/>
      <c r="G102" s="57"/>
      <c r="H102" s="22"/>
      <c r="I102" s="35"/>
    </row>
    <row r="103" spans="1:9" ht="12.75">
      <c r="A103" s="177" t="s">
        <v>7</v>
      </c>
      <c r="C103" s="36" t="s">
        <v>385</v>
      </c>
      <c r="D103" s="30"/>
      <c r="F103" s="22"/>
      <c r="G103" s="38"/>
      <c r="H103" s="22"/>
      <c r="I103" s="35"/>
    </row>
    <row r="104" spans="1:9" ht="12.75">
      <c r="A104" s="178"/>
      <c r="B104" s="175"/>
      <c r="C104" s="71"/>
      <c r="D104" s="30"/>
      <c r="F104" s="22"/>
      <c r="G104" s="38"/>
      <c r="H104" s="22"/>
      <c r="I104" s="35"/>
    </row>
    <row r="105" spans="1:9" ht="25.5">
      <c r="A105" s="177" t="s">
        <v>6</v>
      </c>
      <c r="B105" s="174" t="s">
        <v>387</v>
      </c>
      <c r="C105" s="48" t="s">
        <v>508</v>
      </c>
      <c r="D105" s="30" t="s">
        <v>136</v>
      </c>
      <c r="E105" s="47" t="s">
        <v>189</v>
      </c>
      <c r="F105" s="22"/>
      <c r="G105" s="38">
        <f>E105*F105</f>
        <v>0</v>
      </c>
      <c r="H105" s="22"/>
      <c r="I105" s="35"/>
    </row>
    <row r="106" spans="1:9" ht="12.75">
      <c r="A106" s="177" t="s">
        <v>7</v>
      </c>
      <c r="B106" s="174" t="s">
        <v>390</v>
      </c>
      <c r="C106" s="48" t="s">
        <v>391</v>
      </c>
      <c r="D106" s="30" t="s">
        <v>136</v>
      </c>
      <c r="E106" s="47" t="s">
        <v>392</v>
      </c>
      <c r="F106" s="22"/>
      <c r="G106" s="38">
        <f>E106*F106</f>
        <v>0</v>
      </c>
      <c r="H106" s="22"/>
      <c r="I106" s="35"/>
    </row>
    <row r="107" spans="1:9" s="56" customFormat="1" ht="12.75">
      <c r="A107" s="178"/>
      <c r="B107" s="175"/>
      <c r="C107" s="52"/>
      <c r="D107" s="51"/>
      <c r="E107" s="53"/>
      <c r="F107" s="29"/>
      <c r="G107" s="54"/>
      <c r="H107" s="29"/>
      <c r="I107" s="55"/>
    </row>
    <row r="108" spans="1:9" ht="12.75">
      <c r="A108" s="177"/>
      <c r="C108" s="48" t="s">
        <v>16</v>
      </c>
      <c r="D108" s="30"/>
      <c r="F108" s="22"/>
      <c r="G108" s="57">
        <f>SUM(G105:G107)</f>
        <v>0</v>
      </c>
      <c r="H108" s="22"/>
      <c r="I108" s="35"/>
    </row>
    <row r="109" spans="1:9" ht="12.75">
      <c r="A109" s="177"/>
      <c r="D109" s="30"/>
      <c r="F109" s="22"/>
      <c r="G109" s="57"/>
      <c r="H109" s="22"/>
      <c r="I109" s="35"/>
    </row>
    <row r="110" spans="1:9" ht="15" customHeight="1">
      <c r="A110" s="177" t="s">
        <v>8</v>
      </c>
      <c r="C110" s="36" t="s">
        <v>34</v>
      </c>
      <c r="D110" s="30"/>
      <c r="F110" s="22"/>
      <c r="G110" s="38"/>
      <c r="H110" s="22"/>
      <c r="I110" s="35"/>
    </row>
    <row r="111" spans="1:9" ht="12.75">
      <c r="A111" s="178"/>
      <c r="B111" s="175"/>
      <c r="C111" s="71"/>
      <c r="D111" s="30"/>
      <c r="F111" s="22"/>
      <c r="G111" s="38"/>
      <c r="H111" s="22"/>
      <c r="I111" s="35"/>
    </row>
    <row r="112" spans="1:9" ht="25.5">
      <c r="A112" s="177" t="s">
        <v>6</v>
      </c>
      <c r="B112" s="174" t="s">
        <v>397</v>
      </c>
      <c r="C112" s="48" t="s">
        <v>398</v>
      </c>
      <c r="D112" s="30" t="s">
        <v>44</v>
      </c>
      <c r="E112" s="47" t="s">
        <v>399</v>
      </c>
      <c r="F112" s="22"/>
      <c r="G112" s="38">
        <f aca="true" t="shared" si="1" ref="G112:G123">E112*F112</f>
        <v>0</v>
      </c>
      <c r="H112" s="22"/>
      <c r="I112" s="35"/>
    </row>
    <row r="113" spans="1:9" ht="25.5">
      <c r="A113" s="177" t="s">
        <v>7</v>
      </c>
      <c r="B113" s="174" t="s">
        <v>400</v>
      </c>
      <c r="C113" s="48" t="s">
        <v>401</v>
      </c>
      <c r="D113" s="30" t="s">
        <v>44</v>
      </c>
      <c r="E113" s="47" t="s">
        <v>402</v>
      </c>
      <c r="F113" s="22"/>
      <c r="G113" s="38">
        <f t="shared" si="1"/>
        <v>0</v>
      </c>
      <c r="H113" s="22"/>
      <c r="I113" s="35"/>
    </row>
    <row r="114" spans="1:9" ht="25.5">
      <c r="A114" s="177" t="s">
        <v>8</v>
      </c>
      <c r="B114" s="174" t="s">
        <v>403</v>
      </c>
      <c r="C114" s="48" t="s">
        <v>95</v>
      </c>
      <c r="D114" s="30" t="s">
        <v>36</v>
      </c>
      <c r="E114" s="47" t="s">
        <v>182</v>
      </c>
      <c r="F114" s="22"/>
      <c r="G114" s="38">
        <f t="shared" si="1"/>
        <v>0</v>
      </c>
      <c r="H114" s="22"/>
      <c r="I114" s="35"/>
    </row>
    <row r="115" spans="1:9" ht="25.5">
      <c r="A115" s="177" t="s">
        <v>9</v>
      </c>
      <c r="B115" s="174" t="s">
        <v>405</v>
      </c>
      <c r="C115" s="48" t="s">
        <v>404</v>
      </c>
      <c r="D115" s="30" t="s">
        <v>35</v>
      </c>
      <c r="E115" s="47" t="s">
        <v>52</v>
      </c>
      <c r="F115" s="22"/>
      <c r="G115" s="38">
        <f t="shared" si="1"/>
        <v>0</v>
      </c>
      <c r="H115" s="22"/>
      <c r="I115" s="35"/>
    </row>
    <row r="116" spans="1:10" s="32" customFormat="1" ht="25.5">
      <c r="A116" s="177" t="s">
        <v>12</v>
      </c>
      <c r="B116" s="174" t="s">
        <v>407</v>
      </c>
      <c r="C116" s="148" t="s">
        <v>406</v>
      </c>
      <c r="D116" s="30" t="s">
        <v>36</v>
      </c>
      <c r="E116" s="31" t="s">
        <v>37</v>
      </c>
      <c r="F116" s="22"/>
      <c r="G116" s="24">
        <f t="shared" si="1"/>
        <v>0</v>
      </c>
      <c r="H116" s="22"/>
      <c r="J116" s="23"/>
    </row>
    <row r="117" spans="1:10" s="32" customFormat="1" ht="25.5">
      <c r="A117" s="177" t="s">
        <v>14</v>
      </c>
      <c r="B117" s="174" t="s">
        <v>408</v>
      </c>
      <c r="C117" s="148" t="s">
        <v>409</v>
      </c>
      <c r="D117" s="30" t="s">
        <v>136</v>
      </c>
      <c r="E117" s="31" t="s">
        <v>410</v>
      </c>
      <c r="F117" s="22"/>
      <c r="G117" s="24">
        <f t="shared" si="1"/>
        <v>0</v>
      </c>
      <c r="H117" s="22"/>
      <c r="J117" s="23"/>
    </row>
    <row r="118" spans="1:10" s="32" customFormat="1" ht="25.5">
      <c r="A118" s="177" t="s">
        <v>15</v>
      </c>
      <c r="B118" s="174" t="s">
        <v>476</v>
      </c>
      <c r="C118" s="148" t="s">
        <v>478</v>
      </c>
      <c r="D118" s="30" t="s">
        <v>36</v>
      </c>
      <c r="E118" s="31" t="s">
        <v>52</v>
      </c>
      <c r="F118" s="22"/>
      <c r="G118" s="24">
        <f t="shared" si="1"/>
        <v>0</v>
      </c>
      <c r="H118" s="22"/>
      <c r="J118" s="23"/>
    </row>
    <row r="119" spans="1:10" s="32" customFormat="1" ht="12.75">
      <c r="A119" s="177" t="s">
        <v>28</v>
      </c>
      <c r="B119" s="174" t="s">
        <v>477</v>
      </c>
      <c r="C119" s="148" t="s">
        <v>414</v>
      </c>
      <c r="D119" s="30" t="s">
        <v>36</v>
      </c>
      <c r="E119" s="31" t="s">
        <v>46</v>
      </c>
      <c r="F119" s="22"/>
      <c r="G119" s="24">
        <f t="shared" si="1"/>
        <v>0</v>
      </c>
      <c r="H119" s="22"/>
      <c r="J119" s="23"/>
    </row>
    <row r="120" spans="1:10" s="32" customFormat="1" ht="12.75">
      <c r="A120" s="177" t="s">
        <v>29</v>
      </c>
      <c r="B120" s="174" t="s">
        <v>411</v>
      </c>
      <c r="C120" s="148" t="s">
        <v>413</v>
      </c>
      <c r="D120" s="30" t="s">
        <v>36</v>
      </c>
      <c r="E120" s="31" t="s">
        <v>52</v>
      </c>
      <c r="F120" s="22"/>
      <c r="G120" s="24">
        <f t="shared" si="1"/>
        <v>0</v>
      </c>
      <c r="H120" s="22"/>
      <c r="J120" s="23"/>
    </row>
    <row r="121" spans="1:8" s="32" customFormat="1" ht="12.75">
      <c r="A121" s="177" t="s">
        <v>30</v>
      </c>
      <c r="B121" s="174" t="s">
        <v>412</v>
      </c>
      <c r="C121" s="148" t="s">
        <v>414</v>
      </c>
      <c r="D121" s="30" t="s">
        <v>36</v>
      </c>
      <c r="E121" s="31" t="s">
        <v>37</v>
      </c>
      <c r="F121" s="22"/>
      <c r="G121" s="24">
        <f t="shared" si="1"/>
        <v>0</v>
      </c>
      <c r="H121" s="22"/>
    </row>
    <row r="122" spans="1:8" s="32" customFormat="1" ht="25.5">
      <c r="A122" s="177" t="s">
        <v>31</v>
      </c>
      <c r="B122" s="174" t="s">
        <v>415</v>
      </c>
      <c r="C122" s="148" t="s">
        <v>417</v>
      </c>
      <c r="D122" s="30" t="s">
        <v>44</v>
      </c>
      <c r="E122" s="31" t="s">
        <v>46</v>
      </c>
      <c r="F122" s="22"/>
      <c r="G122" s="24">
        <f t="shared" si="1"/>
        <v>0</v>
      </c>
      <c r="H122" s="22"/>
    </row>
    <row r="123" spans="1:9" ht="12.75">
      <c r="A123" s="177" t="s">
        <v>32</v>
      </c>
      <c r="B123" s="174" t="s">
        <v>416</v>
      </c>
      <c r="C123" s="48" t="s">
        <v>418</v>
      </c>
      <c r="D123" s="30" t="s">
        <v>44</v>
      </c>
      <c r="E123" s="47" t="s">
        <v>47</v>
      </c>
      <c r="F123" s="22"/>
      <c r="G123" s="38">
        <f t="shared" si="1"/>
        <v>0</v>
      </c>
      <c r="H123" s="22"/>
      <c r="I123" s="35"/>
    </row>
    <row r="124" spans="1:9" s="56" customFormat="1" ht="12.75">
      <c r="A124" s="178"/>
      <c r="B124" s="175"/>
      <c r="C124" s="52"/>
      <c r="D124" s="51"/>
      <c r="E124" s="53"/>
      <c r="F124" s="29"/>
      <c r="G124" s="54"/>
      <c r="H124" s="29"/>
      <c r="I124" s="55"/>
    </row>
    <row r="125" spans="1:9" ht="12.75">
      <c r="A125" s="177"/>
      <c r="C125" s="48" t="s">
        <v>16</v>
      </c>
      <c r="D125" s="30"/>
      <c r="F125" s="22"/>
      <c r="G125" s="57">
        <f>SUM(G112:G124)</f>
        <v>0</v>
      </c>
      <c r="H125" s="22"/>
      <c r="I125" s="35"/>
    </row>
    <row r="126" spans="1:9" ht="12.75">
      <c r="A126" s="177"/>
      <c r="D126" s="30"/>
      <c r="F126" s="22"/>
      <c r="G126" s="57"/>
      <c r="H126" s="22"/>
      <c r="I126" s="35"/>
    </row>
    <row r="127" spans="1:9" ht="12.75">
      <c r="A127" s="177" t="s">
        <v>9</v>
      </c>
      <c r="C127" s="36" t="s">
        <v>25</v>
      </c>
      <c r="D127" s="30"/>
      <c r="F127" s="22"/>
      <c r="G127" s="38"/>
      <c r="H127" s="22"/>
      <c r="I127" s="35"/>
    </row>
    <row r="128" spans="1:9" ht="12.75">
      <c r="A128" s="178"/>
      <c r="B128" s="175"/>
      <c r="C128" s="71"/>
      <c r="D128" s="30"/>
      <c r="F128" s="22"/>
      <c r="G128" s="38"/>
      <c r="H128" s="22"/>
      <c r="I128" s="35"/>
    </row>
    <row r="129" spans="1:9" ht="25.5">
      <c r="A129" s="177" t="s">
        <v>6</v>
      </c>
      <c r="B129" s="174" t="s">
        <v>419</v>
      </c>
      <c r="C129" s="48" t="s">
        <v>420</v>
      </c>
      <c r="D129" s="30" t="s">
        <v>44</v>
      </c>
      <c r="E129" s="47" t="s">
        <v>52</v>
      </c>
      <c r="F129" s="22"/>
      <c r="G129" s="38">
        <f aca="true" t="shared" si="2" ref="G129:G141">E129*F129</f>
        <v>0</v>
      </c>
      <c r="H129" s="22"/>
      <c r="I129" s="35"/>
    </row>
    <row r="130" spans="1:9" ht="12.75">
      <c r="A130" s="177" t="s">
        <v>7</v>
      </c>
      <c r="B130" s="174" t="s">
        <v>421</v>
      </c>
      <c r="C130" s="48" t="s">
        <v>422</v>
      </c>
      <c r="D130" s="30" t="s">
        <v>44</v>
      </c>
      <c r="E130" s="47" t="s">
        <v>125</v>
      </c>
      <c r="F130" s="22"/>
      <c r="G130" s="38">
        <f t="shared" si="2"/>
        <v>0</v>
      </c>
      <c r="H130" s="22"/>
      <c r="I130" s="35"/>
    </row>
    <row r="131" spans="1:9" ht="25.5">
      <c r="A131" s="177" t="s">
        <v>8</v>
      </c>
      <c r="B131" s="174" t="s">
        <v>423</v>
      </c>
      <c r="C131" s="48" t="s">
        <v>445</v>
      </c>
      <c r="D131" s="30" t="s">
        <v>44</v>
      </c>
      <c r="E131" s="47" t="s">
        <v>239</v>
      </c>
      <c r="F131" s="22"/>
      <c r="G131" s="38">
        <f t="shared" si="2"/>
        <v>0</v>
      </c>
      <c r="H131" s="22"/>
      <c r="I131" s="35"/>
    </row>
    <row r="132" spans="1:9" ht="12.75">
      <c r="A132" s="177" t="s">
        <v>9</v>
      </c>
      <c r="B132" s="174" t="s">
        <v>424</v>
      </c>
      <c r="C132" s="48" t="s">
        <v>427</v>
      </c>
      <c r="D132" s="30" t="s">
        <v>44</v>
      </c>
      <c r="E132" s="47" t="s">
        <v>428</v>
      </c>
      <c r="F132" s="22"/>
      <c r="G132" s="38">
        <f t="shared" si="2"/>
        <v>0</v>
      </c>
      <c r="H132" s="22"/>
      <c r="I132" s="35"/>
    </row>
    <row r="133" spans="1:9" ht="12.75">
      <c r="A133" s="177" t="s">
        <v>12</v>
      </c>
      <c r="B133" s="174" t="s">
        <v>425</v>
      </c>
      <c r="C133" s="48" t="s">
        <v>446</v>
      </c>
      <c r="D133" s="30" t="s">
        <v>44</v>
      </c>
      <c r="E133" s="47" t="s">
        <v>138</v>
      </c>
      <c r="F133" s="22"/>
      <c r="G133" s="38">
        <f t="shared" si="2"/>
        <v>0</v>
      </c>
      <c r="H133" s="22"/>
      <c r="I133" s="35"/>
    </row>
    <row r="134" spans="1:9" ht="38.25">
      <c r="A134" s="177" t="s">
        <v>14</v>
      </c>
      <c r="B134" s="174" t="s">
        <v>426</v>
      </c>
      <c r="C134" s="48" t="s">
        <v>429</v>
      </c>
      <c r="D134" s="30" t="s">
        <v>44</v>
      </c>
      <c r="E134" s="47" t="s">
        <v>430</v>
      </c>
      <c r="F134" s="22"/>
      <c r="G134" s="38">
        <f t="shared" si="2"/>
        <v>0</v>
      </c>
      <c r="H134" s="22"/>
      <c r="I134" s="35"/>
    </row>
    <row r="135" spans="1:9" ht="12.75">
      <c r="A135" s="177" t="s">
        <v>15</v>
      </c>
      <c r="B135" s="174" t="s">
        <v>431</v>
      </c>
      <c r="C135" s="48" t="s">
        <v>158</v>
      </c>
      <c r="D135" s="30" t="s">
        <v>35</v>
      </c>
      <c r="E135" s="47" t="s">
        <v>182</v>
      </c>
      <c r="F135" s="22"/>
      <c r="G135" s="38">
        <f t="shared" si="2"/>
        <v>0</v>
      </c>
      <c r="H135" s="22"/>
      <c r="I135" s="35"/>
    </row>
    <row r="136" spans="1:9" ht="38.25">
      <c r="A136" s="177" t="s">
        <v>28</v>
      </c>
      <c r="B136" s="174" t="s">
        <v>432</v>
      </c>
      <c r="C136" s="148" t="s">
        <v>433</v>
      </c>
      <c r="D136" s="30" t="s">
        <v>136</v>
      </c>
      <c r="E136" s="47" t="s">
        <v>189</v>
      </c>
      <c r="F136" s="22"/>
      <c r="G136" s="38">
        <f t="shared" si="2"/>
        <v>0</v>
      </c>
      <c r="H136" s="22"/>
      <c r="I136" s="35"/>
    </row>
    <row r="137" spans="1:9" ht="12.75">
      <c r="A137" s="177" t="s">
        <v>29</v>
      </c>
      <c r="B137" s="174" t="s">
        <v>434</v>
      </c>
      <c r="C137" s="36" t="s">
        <v>435</v>
      </c>
      <c r="D137" s="30" t="s">
        <v>136</v>
      </c>
      <c r="E137" s="47" t="s">
        <v>53</v>
      </c>
      <c r="F137" s="22"/>
      <c r="G137" s="38">
        <f t="shared" si="2"/>
        <v>0</v>
      </c>
      <c r="H137" s="22"/>
      <c r="I137" s="35"/>
    </row>
    <row r="138" spans="1:9" s="25" customFormat="1" ht="12.75">
      <c r="A138" s="177" t="s">
        <v>30</v>
      </c>
      <c r="B138" s="174" t="s">
        <v>440</v>
      </c>
      <c r="C138" s="36" t="s">
        <v>436</v>
      </c>
      <c r="D138" s="30" t="s">
        <v>44</v>
      </c>
      <c r="E138" s="37" t="s">
        <v>437</v>
      </c>
      <c r="F138" s="22"/>
      <c r="G138" s="38">
        <f t="shared" si="2"/>
        <v>0</v>
      </c>
      <c r="H138" s="22"/>
      <c r="I138" s="35"/>
    </row>
    <row r="139" spans="1:9" s="25" customFormat="1" ht="12.75">
      <c r="A139" s="177" t="s">
        <v>31</v>
      </c>
      <c r="B139" s="174" t="s">
        <v>438</v>
      </c>
      <c r="C139" s="36" t="s">
        <v>439</v>
      </c>
      <c r="D139" s="30" t="s">
        <v>44</v>
      </c>
      <c r="E139" s="37" t="s">
        <v>138</v>
      </c>
      <c r="F139" s="22"/>
      <c r="G139" s="38">
        <f t="shared" si="2"/>
        <v>0</v>
      </c>
      <c r="H139" s="22"/>
      <c r="I139" s="35"/>
    </row>
    <row r="140" spans="1:9" ht="25.5">
      <c r="A140" s="177" t="s">
        <v>32</v>
      </c>
      <c r="B140" s="174" t="s">
        <v>443</v>
      </c>
      <c r="C140" s="48" t="s">
        <v>441</v>
      </c>
      <c r="D140" s="30" t="s">
        <v>36</v>
      </c>
      <c r="E140" s="47" t="s">
        <v>53</v>
      </c>
      <c r="F140" s="22"/>
      <c r="G140" s="38">
        <f t="shared" si="2"/>
        <v>0</v>
      </c>
      <c r="H140" s="22"/>
      <c r="I140" s="35"/>
    </row>
    <row r="141" spans="1:9" ht="12.75">
      <c r="A141" s="177" t="s">
        <v>38</v>
      </c>
      <c r="B141" s="174" t="s">
        <v>442</v>
      </c>
      <c r="C141" s="48" t="s">
        <v>181</v>
      </c>
      <c r="D141" s="30" t="s">
        <v>36</v>
      </c>
      <c r="E141" s="47" t="s">
        <v>54</v>
      </c>
      <c r="F141" s="22"/>
      <c r="G141" s="38">
        <f t="shared" si="2"/>
        <v>0</v>
      </c>
      <c r="H141" s="22"/>
      <c r="I141" s="35"/>
    </row>
    <row r="142" spans="1:9" s="56" customFormat="1" ht="12.75">
      <c r="A142" s="178"/>
      <c r="B142" s="175"/>
      <c r="C142" s="52"/>
      <c r="D142" s="51"/>
      <c r="E142" s="53"/>
      <c r="F142" s="29"/>
      <c r="G142" s="54"/>
      <c r="H142" s="29"/>
      <c r="I142" s="55"/>
    </row>
    <row r="143" spans="1:9" ht="12.75">
      <c r="A143" s="177"/>
      <c r="C143" s="48" t="s">
        <v>16</v>
      </c>
      <c r="D143" s="30"/>
      <c r="F143" s="22"/>
      <c r="G143" s="57">
        <f>SUM(G129:G142)</f>
        <v>0</v>
      </c>
      <c r="H143" s="22"/>
      <c r="I143" s="35"/>
    </row>
    <row r="144" spans="1:9" ht="12.75">
      <c r="A144" s="177"/>
      <c r="D144" s="30"/>
      <c r="F144" s="22"/>
      <c r="G144" s="38"/>
      <c r="H144" s="22"/>
      <c r="I144" s="35"/>
    </row>
    <row r="145" spans="1:9" ht="12.75">
      <c r="A145" s="177" t="s">
        <v>12</v>
      </c>
      <c r="C145" s="36" t="s">
        <v>26</v>
      </c>
      <c r="D145" s="30"/>
      <c r="F145" s="22"/>
      <c r="G145" s="38"/>
      <c r="H145" s="22"/>
      <c r="I145" s="35"/>
    </row>
    <row r="146" spans="1:9" ht="12.75">
      <c r="A146" s="178"/>
      <c r="B146" s="175"/>
      <c r="C146" s="71"/>
      <c r="D146" s="30"/>
      <c r="F146" s="22"/>
      <c r="G146" s="38"/>
      <c r="H146" s="22"/>
      <c r="I146" s="35"/>
    </row>
    <row r="147" spans="1:9" ht="13.5" customHeight="1">
      <c r="A147" s="177" t="s">
        <v>6</v>
      </c>
      <c r="B147" s="174" t="s">
        <v>371</v>
      </c>
      <c r="C147" s="48" t="s">
        <v>179</v>
      </c>
      <c r="D147" s="30" t="s">
        <v>44</v>
      </c>
      <c r="E147" s="47" t="s">
        <v>186</v>
      </c>
      <c r="F147" s="22"/>
      <c r="G147" s="38">
        <f aca="true" t="shared" si="3" ref="G147:G154">E147*F147</f>
        <v>0</v>
      </c>
      <c r="H147" s="22"/>
      <c r="I147" s="35"/>
    </row>
    <row r="148" spans="1:9" ht="25.5">
      <c r="A148" s="177" t="s">
        <v>7</v>
      </c>
      <c r="B148" s="174" t="s">
        <v>373</v>
      </c>
      <c r="C148" s="48" t="s">
        <v>372</v>
      </c>
      <c r="D148" s="30" t="s">
        <v>44</v>
      </c>
      <c r="E148" s="47" t="s">
        <v>171</v>
      </c>
      <c r="F148" s="22"/>
      <c r="G148" s="38">
        <f t="shared" si="3"/>
        <v>0</v>
      </c>
      <c r="H148" s="22"/>
      <c r="I148" s="35"/>
    </row>
    <row r="149" spans="1:9" ht="25.5">
      <c r="A149" s="177" t="s">
        <v>8</v>
      </c>
      <c r="B149" s="174" t="s">
        <v>449</v>
      </c>
      <c r="C149" s="48" t="s">
        <v>509</v>
      </c>
      <c r="D149" s="30" t="s">
        <v>36</v>
      </c>
      <c r="E149" s="47" t="s">
        <v>182</v>
      </c>
      <c r="F149" s="22"/>
      <c r="G149" s="38">
        <f t="shared" si="3"/>
        <v>0</v>
      </c>
      <c r="H149" s="22"/>
      <c r="I149" s="35"/>
    </row>
    <row r="150" spans="1:8" s="32" customFormat="1" ht="25.5">
      <c r="A150" s="177" t="s">
        <v>9</v>
      </c>
      <c r="B150" s="174" t="s">
        <v>450</v>
      </c>
      <c r="C150" s="148" t="s">
        <v>183</v>
      </c>
      <c r="D150" s="30" t="s">
        <v>36</v>
      </c>
      <c r="E150" s="31" t="s">
        <v>171</v>
      </c>
      <c r="F150" s="22"/>
      <c r="G150" s="24">
        <f t="shared" si="3"/>
        <v>0</v>
      </c>
      <c r="H150" s="22"/>
    </row>
    <row r="151" spans="1:8" s="32" customFormat="1" ht="25.5">
      <c r="A151" s="177" t="s">
        <v>12</v>
      </c>
      <c r="B151" s="174" t="s">
        <v>448</v>
      </c>
      <c r="C151" s="148" t="s">
        <v>96</v>
      </c>
      <c r="D151" s="30" t="s">
        <v>36</v>
      </c>
      <c r="E151" s="31" t="s">
        <v>182</v>
      </c>
      <c r="F151" s="22"/>
      <c r="G151" s="24">
        <f t="shared" si="3"/>
        <v>0</v>
      </c>
      <c r="H151" s="22"/>
    </row>
    <row r="152" spans="1:9" ht="25.5">
      <c r="A152" s="177" t="s">
        <v>14</v>
      </c>
      <c r="B152" s="174" t="s">
        <v>447</v>
      </c>
      <c r="C152" s="48" t="s">
        <v>369</v>
      </c>
      <c r="D152" s="30" t="s">
        <v>44</v>
      </c>
      <c r="E152" s="47" t="s">
        <v>180</v>
      </c>
      <c r="F152" s="22"/>
      <c r="G152" s="38">
        <f t="shared" si="3"/>
        <v>0</v>
      </c>
      <c r="H152" s="22"/>
      <c r="I152" s="35"/>
    </row>
    <row r="153" spans="1:9" ht="25.5">
      <c r="A153" s="177" t="s">
        <v>15</v>
      </c>
      <c r="B153" s="174" t="s">
        <v>448</v>
      </c>
      <c r="C153" s="48" t="s">
        <v>159</v>
      </c>
      <c r="D153" s="30" t="s">
        <v>44</v>
      </c>
      <c r="E153" s="47" t="s">
        <v>370</v>
      </c>
      <c r="F153" s="22"/>
      <c r="G153" s="38">
        <f t="shared" si="3"/>
        <v>0</v>
      </c>
      <c r="H153" s="22"/>
      <c r="I153" s="35"/>
    </row>
    <row r="154" spans="1:9" ht="12.75">
      <c r="A154" s="177" t="s">
        <v>28</v>
      </c>
      <c r="B154" s="174" t="s">
        <v>448</v>
      </c>
      <c r="C154" s="48" t="s">
        <v>126</v>
      </c>
      <c r="D154" s="30" t="s">
        <v>44</v>
      </c>
      <c r="E154" s="47" t="s">
        <v>186</v>
      </c>
      <c r="F154" s="22"/>
      <c r="G154" s="38">
        <f t="shared" si="3"/>
        <v>0</v>
      </c>
      <c r="H154" s="22"/>
      <c r="I154" s="35"/>
    </row>
    <row r="155" spans="1:9" s="56" customFormat="1" ht="12.75">
      <c r="A155" s="178"/>
      <c r="B155" s="175"/>
      <c r="C155" s="52"/>
      <c r="D155" s="51"/>
      <c r="E155" s="53"/>
      <c r="F155" s="29"/>
      <c r="G155" s="54"/>
      <c r="H155" s="29"/>
      <c r="I155" s="55"/>
    </row>
    <row r="156" spans="1:9" ht="12.75">
      <c r="A156" s="177"/>
      <c r="C156" s="48" t="s">
        <v>16</v>
      </c>
      <c r="D156" s="30"/>
      <c r="F156" s="22"/>
      <c r="G156" s="57">
        <f>SUM(G147:G155)</f>
        <v>0</v>
      </c>
      <c r="H156" s="22"/>
      <c r="I156" s="35"/>
    </row>
    <row r="157" spans="1:9" ht="12.75">
      <c r="A157" s="177"/>
      <c r="D157" s="30"/>
      <c r="F157" s="22"/>
      <c r="G157" s="57"/>
      <c r="H157" s="22"/>
      <c r="I157" s="35"/>
    </row>
    <row r="158" spans="1:9" ht="12.75">
      <c r="A158" s="177" t="s">
        <v>14</v>
      </c>
      <c r="C158" s="36" t="s">
        <v>19</v>
      </c>
      <c r="D158" s="30"/>
      <c r="F158" s="22"/>
      <c r="G158" s="38"/>
      <c r="H158" s="22"/>
      <c r="I158" s="35"/>
    </row>
    <row r="159" spans="1:9" ht="12.75">
      <c r="A159" s="178"/>
      <c r="B159" s="175"/>
      <c r="C159" s="71"/>
      <c r="D159" s="30"/>
      <c r="F159" s="22"/>
      <c r="G159" s="38"/>
      <c r="H159" s="22"/>
      <c r="I159" s="35"/>
    </row>
    <row r="160" spans="1:9" ht="12.75">
      <c r="A160" s="177" t="s">
        <v>6</v>
      </c>
      <c r="B160" s="174" t="s">
        <v>513</v>
      </c>
      <c r="C160" s="48" t="s">
        <v>386</v>
      </c>
      <c r="D160" s="30" t="s">
        <v>11</v>
      </c>
      <c r="E160" s="47" t="s">
        <v>515</v>
      </c>
      <c r="F160" s="22"/>
      <c r="G160" s="57">
        <f>SUM(G76:G79)*E160%</f>
        <v>0</v>
      </c>
      <c r="H160" s="22"/>
      <c r="I160" s="35"/>
    </row>
    <row r="161" spans="1:9" ht="12.75">
      <c r="A161" s="177"/>
      <c r="D161" s="30"/>
      <c r="F161" s="22"/>
      <c r="G161" s="57"/>
      <c r="H161" s="22"/>
      <c r="I161" s="35"/>
    </row>
    <row r="162" spans="1:8" s="32" customFormat="1" ht="12.75">
      <c r="A162" s="177"/>
      <c r="B162" s="174"/>
      <c r="C162" s="148"/>
      <c r="D162" s="30"/>
      <c r="E162" s="31"/>
      <c r="F162" s="22"/>
      <c r="G162" s="69"/>
      <c r="H162" s="22"/>
    </row>
    <row r="163" spans="1:8" ht="16.5" customHeight="1" thickBot="1">
      <c r="A163" s="72" t="s">
        <v>7</v>
      </c>
      <c r="B163" s="180"/>
      <c r="C163" s="149" t="s">
        <v>57</v>
      </c>
      <c r="E163" s="31"/>
      <c r="G163" s="24"/>
      <c r="H163" s="73"/>
    </row>
    <row r="164" spans="1:8" ht="12.75">
      <c r="A164" s="74"/>
      <c r="B164" s="181"/>
      <c r="C164" s="70"/>
      <c r="E164" s="31"/>
      <c r="G164" s="24"/>
      <c r="H164" s="73"/>
    </row>
    <row r="165" spans="1:8" ht="12.75">
      <c r="A165" s="75" t="s">
        <v>6</v>
      </c>
      <c r="C165" s="148" t="s">
        <v>134</v>
      </c>
      <c r="E165" s="31"/>
      <c r="G165" s="24">
        <f>G189</f>
        <v>0</v>
      </c>
      <c r="H165" s="76"/>
    </row>
    <row r="166" spans="1:8" ht="12.75">
      <c r="A166" s="75" t="s">
        <v>7</v>
      </c>
      <c r="C166" s="148" t="str">
        <f>C191</f>
        <v>IZOLACE TEPELNÉ</v>
      </c>
      <c r="E166" s="31"/>
      <c r="G166" s="24">
        <f>G199</f>
        <v>0</v>
      </c>
      <c r="H166" s="76"/>
    </row>
    <row r="167" spans="1:8" ht="12.75">
      <c r="A167" s="75" t="s">
        <v>8</v>
      </c>
      <c r="C167" s="148" t="s">
        <v>135</v>
      </c>
      <c r="E167" s="31"/>
      <c r="G167" s="24">
        <f>G208</f>
        <v>0</v>
      </c>
      <c r="H167" s="76"/>
    </row>
    <row r="168" spans="1:9" ht="12.75">
      <c r="A168" s="75" t="s">
        <v>9</v>
      </c>
      <c r="C168" s="148" t="s">
        <v>58</v>
      </c>
      <c r="E168" s="31"/>
      <c r="G168" s="24">
        <f>G220</f>
        <v>0</v>
      </c>
      <c r="H168" s="22"/>
      <c r="I168" s="35"/>
    </row>
    <row r="169" spans="1:9" ht="12.75">
      <c r="A169" s="75" t="s">
        <v>12</v>
      </c>
      <c r="C169" s="148" t="s">
        <v>177</v>
      </c>
      <c r="E169" s="31"/>
      <c r="G169" s="24">
        <f>G230</f>
        <v>0</v>
      </c>
      <c r="H169" s="22"/>
      <c r="I169" s="35"/>
    </row>
    <row r="170" spans="1:9" ht="12.75">
      <c r="A170" s="75" t="s">
        <v>14</v>
      </c>
      <c r="C170" s="148" t="s">
        <v>175</v>
      </c>
      <c r="E170" s="31"/>
      <c r="G170" s="24">
        <f>G240</f>
        <v>0</v>
      </c>
      <c r="H170" s="22"/>
      <c r="I170" s="35"/>
    </row>
    <row r="171" spans="1:9" ht="12.75">
      <c r="A171" s="75" t="s">
        <v>15</v>
      </c>
      <c r="C171" s="148" t="s">
        <v>59</v>
      </c>
      <c r="E171" s="31"/>
      <c r="G171" s="24">
        <f>G249</f>
        <v>0</v>
      </c>
      <c r="H171" s="22"/>
      <c r="I171" s="35"/>
    </row>
    <row r="172" spans="1:9" ht="12.75">
      <c r="A172" s="75" t="s">
        <v>28</v>
      </c>
      <c r="C172" s="148" t="s">
        <v>60</v>
      </c>
      <c r="E172" s="31"/>
      <c r="G172" s="24">
        <f>G258</f>
        <v>0</v>
      </c>
      <c r="H172" s="22"/>
      <c r="I172" s="35"/>
    </row>
    <row r="173" spans="1:8" s="56" customFormat="1" ht="12.75">
      <c r="A173" s="77"/>
      <c r="B173" s="175"/>
      <c r="C173" s="71"/>
      <c r="D173" s="77"/>
      <c r="E173" s="78"/>
      <c r="F173" s="79"/>
      <c r="G173" s="80"/>
      <c r="H173" s="81"/>
    </row>
    <row r="174" spans="3:8" ht="12.75">
      <c r="C174" s="148" t="s">
        <v>16</v>
      </c>
      <c r="E174" s="31"/>
      <c r="G174" s="69">
        <f>SUM(G165:G173)</f>
        <v>0</v>
      </c>
      <c r="H174" s="73"/>
    </row>
    <row r="175" spans="3:8" ht="12.75">
      <c r="C175" s="148"/>
      <c r="E175" s="31"/>
      <c r="G175" s="69"/>
      <c r="H175" s="73"/>
    </row>
    <row r="176" spans="3:8" ht="12.75">
      <c r="C176" s="148"/>
      <c r="E176" s="31"/>
      <c r="G176" s="69"/>
      <c r="H176" s="73"/>
    </row>
    <row r="177" spans="1:8" ht="12.75">
      <c r="A177" s="33" t="s">
        <v>6</v>
      </c>
      <c r="C177" s="148" t="s">
        <v>134</v>
      </c>
      <c r="E177" s="31"/>
      <c r="G177" s="24"/>
      <c r="H177" s="73"/>
    </row>
    <row r="178" spans="1:8" ht="12.75">
      <c r="A178" s="77"/>
      <c r="B178" s="175"/>
      <c r="C178" s="71"/>
      <c r="E178" s="31"/>
      <c r="G178" s="24"/>
      <c r="H178" s="73"/>
    </row>
    <row r="179" spans="1:8" ht="25.5">
      <c r="A179" s="33" t="s">
        <v>6</v>
      </c>
      <c r="B179" s="174" t="s">
        <v>245</v>
      </c>
      <c r="C179" s="148" t="s">
        <v>243</v>
      </c>
      <c r="D179" s="33" t="s">
        <v>44</v>
      </c>
      <c r="E179" s="31" t="s">
        <v>244</v>
      </c>
      <c r="G179" s="24">
        <f aca="true" t="shared" si="4" ref="G179:G185">E179*F179</f>
        <v>0</v>
      </c>
      <c r="H179" s="73"/>
    </row>
    <row r="180" spans="1:8" ht="12.75">
      <c r="A180" s="33" t="s">
        <v>7</v>
      </c>
      <c r="B180" s="174" t="s">
        <v>246</v>
      </c>
      <c r="C180" s="148" t="s">
        <v>174</v>
      </c>
      <c r="D180" s="33" t="s">
        <v>44</v>
      </c>
      <c r="E180" s="31" t="s">
        <v>239</v>
      </c>
      <c r="G180" s="24">
        <f t="shared" si="4"/>
        <v>0</v>
      </c>
      <c r="H180" s="73"/>
    </row>
    <row r="181" spans="1:8" ht="25.5">
      <c r="A181" s="33" t="s">
        <v>8</v>
      </c>
      <c r="B181" s="174" t="s">
        <v>247</v>
      </c>
      <c r="C181" s="148" t="s">
        <v>510</v>
      </c>
      <c r="D181" s="33" t="s">
        <v>44</v>
      </c>
      <c r="E181" s="31" t="s">
        <v>244</v>
      </c>
      <c r="G181" s="24">
        <f t="shared" si="4"/>
        <v>0</v>
      </c>
      <c r="H181" s="73"/>
    </row>
    <row r="182" spans="1:8" ht="12.75">
      <c r="A182" s="33" t="s">
        <v>9</v>
      </c>
      <c r="B182" s="174" t="s">
        <v>248</v>
      </c>
      <c r="C182" s="148" t="s">
        <v>155</v>
      </c>
      <c r="D182" s="33" t="s">
        <v>44</v>
      </c>
      <c r="E182" s="31" t="s">
        <v>239</v>
      </c>
      <c r="G182" s="24">
        <f t="shared" si="4"/>
        <v>0</v>
      </c>
      <c r="H182" s="73"/>
    </row>
    <row r="183" spans="1:8" ht="25.5">
      <c r="A183" s="33" t="s">
        <v>12</v>
      </c>
      <c r="B183" s="174" t="s">
        <v>249</v>
      </c>
      <c r="C183" s="148" t="s">
        <v>451</v>
      </c>
      <c r="D183" s="33" t="s">
        <v>44</v>
      </c>
      <c r="E183" s="31" t="s">
        <v>168</v>
      </c>
      <c r="G183" s="24">
        <f t="shared" si="4"/>
        <v>0</v>
      </c>
      <c r="H183" s="73"/>
    </row>
    <row r="184" spans="1:8" ht="25.5">
      <c r="A184" s="33" t="s">
        <v>14</v>
      </c>
      <c r="B184" s="174" t="s">
        <v>250</v>
      </c>
      <c r="C184" s="148" t="s">
        <v>253</v>
      </c>
      <c r="D184" s="33" t="s">
        <v>44</v>
      </c>
      <c r="E184" s="31" t="s">
        <v>251</v>
      </c>
      <c r="G184" s="24">
        <f t="shared" si="4"/>
        <v>0</v>
      </c>
      <c r="H184" s="73"/>
    </row>
    <row r="185" spans="1:8" ht="12.75">
      <c r="A185" s="33" t="s">
        <v>15</v>
      </c>
      <c r="B185" s="174" t="s">
        <v>252</v>
      </c>
      <c r="C185" s="148" t="s">
        <v>254</v>
      </c>
      <c r="D185" s="33" t="s">
        <v>44</v>
      </c>
      <c r="E185" s="31" t="s">
        <v>255</v>
      </c>
      <c r="G185" s="24">
        <f t="shared" si="4"/>
        <v>0</v>
      </c>
      <c r="H185" s="73"/>
    </row>
    <row r="186" spans="3:8" ht="12.75">
      <c r="C186" s="148"/>
      <c r="E186" s="31"/>
      <c r="G186" s="80">
        <f>SUM(G179:G185)</f>
        <v>0</v>
      </c>
      <c r="H186" s="73"/>
    </row>
    <row r="187" spans="1:8" ht="12.75">
      <c r="A187" s="33" t="s">
        <v>28</v>
      </c>
      <c r="B187" s="174" t="s">
        <v>367</v>
      </c>
      <c r="C187" s="148" t="s">
        <v>61</v>
      </c>
      <c r="D187" s="33" t="s">
        <v>11</v>
      </c>
      <c r="E187" s="31" t="s">
        <v>515</v>
      </c>
      <c r="G187" s="24">
        <f>G186*E187%</f>
        <v>0</v>
      </c>
      <c r="H187" s="73"/>
    </row>
    <row r="188" spans="1:8" s="56" customFormat="1" ht="12.75">
      <c r="A188" s="77"/>
      <c r="B188" s="175"/>
      <c r="C188" s="71"/>
      <c r="D188" s="77"/>
      <c r="E188" s="78"/>
      <c r="F188" s="79"/>
      <c r="G188" s="80"/>
      <c r="H188" s="81"/>
    </row>
    <row r="189" spans="3:8" ht="12.75">
      <c r="C189" s="148" t="s">
        <v>16</v>
      </c>
      <c r="E189" s="31"/>
      <c r="G189" s="69">
        <f>SUM(G186:G188)</f>
        <v>0</v>
      </c>
      <c r="H189" s="73"/>
    </row>
    <row r="190" spans="3:8" ht="12.75">
      <c r="C190" s="148"/>
      <c r="E190" s="31"/>
      <c r="G190" s="69"/>
      <c r="H190" s="73"/>
    </row>
    <row r="191" spans="1:8" ht="12.75">
      <c r="A191" s="33" t="s">
        <v>7</v>
      </c>
      <c r="C191" s="148" t="s">
        <v>173</v>
      </c>
      <c r="E191" s="31"/>
      <c r="G191" s="24"/>
      <c r="H191" s="73"/>
    </row>
    <row r="192" spans="1:8" ht="12.75">
      <c r="A192" s="77"/>
      <c r="B192" s="175"/>
      <c r="C192" s="71"/>
      <c r="E192" s="31"/>
      <c r="G192" s="24"/>
      <c r="H192" s="73"/>
    </row>
    <row r="193" spans="1:8" ht="25.5">
      <c r="A193" s="33" t="s">
        <v>6</v>
      </c>
      <c r="B193" s="174" t="s">
        <v>260</v>
      </c>
      <c r="C193" s="148" t="s">
        <v>261</v>
      </c>
      <c r="D193" s="33" t="s">
        <v>44</v>
      </c>
      <c r="E193" s="31" t="s">
        <v>262</v>
      </c>
      <c r="G193" s="24">
        <f>E193*F193</f>
        <v>0</v>
      </c>
      <c r="H193" s="73"/>
    </row>
    <row r="194" spans="1:8" ht="25.5">
      <c r="A194" s="33" t="s">
        <v>7</v>
      </c>
      <c r="B194" s="174" t="s">
        <v>216</v>
      </c>
      <c r="C194" s="148" t="s">
        <v>263</v>
      </c>
      <c r="D194" s="33" t="s">
        <v>44</v>
      </c>
      <c r="E194" s="31" t="s">
        <v>264</v>
      </c>
      <c r="G194" s="24">
        <f>E194*F194</f>
        <v>0</v>
      </c>
      <c r="H194" s="73"/>
    </row>
    <row r="195" spans="1:8" ht="12.75">
      <c r="A195" s="33" t="s">
        <v>8</v>
      </c>
      <c r="B195" s="174" t="s">
        <v>216</v>
      </c>
      <c r="C195" s="148" t="s">
        <v>265</v>
      </c>
      <c r="D195" s="33" t="s">
        <v>44</v>
      </c>
      <c r="E195" s="31" t="s">
        <v>125</v>
      </c>
      <c r="G195" s="24">
        <f>E195*F195</f>
        <v>0</v>
      </c>
      <c r="H195" s="73"/>
    </row>
    <row r="196" spans="3:8" ht="12.75">
      <c r="C196" s="148"/>
      <c r="E196" s="31"/>
      <c r="G196" s="80">
        <f>SUM(G193:G195)</f>
        <v>0</v>
      </c>
      <c r="H196" s="73"/>
    </row>
    <row r="197" spans="1:8" ht="12.75">
      <c r="A197" s="33" t="s">
        <v>9</v>
      </c>
      <c r="B197" s="174" t="s">
        <v>368</v>
      </c>
      <c r="C197" s="148" t="s">
        <v>61</v>
      </c>
      <c r="D197" s="33" t="s">
        <v>11</v>
      </c>
      <c r="E197" s="31" t="s">
        <v>515</v>
      </c>
      <c r="G197" s="24">
        <f>G196*E197%</f>
        <v>0</v>
      </c>
      <c r="H197" s="73"/>
    </row>
    <row r="198" spans="1:8" s="56" customFormat="1" ht="12.75">
      <c r="A198" s="77"/>
      <c r="B198" s="175"/>
      <c r="C198" s="71"/>
      <c r="D198" s="77"/>
      <c r="E198" s="78"/>
      <c r="F198" s="79"/>
      <c r="G198" s="80"/>
      <c r="H198" s="81"/>
    </row>
    <row r="199" spans="3:8" ht="12.75">
      <c r="C199" s="148" t="s">
        <v>16</v>
      </c>
      <c r="E199" s="31"/>
      <c r="G199" s="69">
        <f>SUM(G196:G198)</f>
        <v>0</v>
      </c>
      <c r="H199" s="73"/>
    </row>
    <row r="200" spans="3:8" ht="12.75">
      <c r="C200" s="148"/>
      <c r="E200" s="31"/>
      <c r="G200" s="69"/>
      <c r="H200" s="73"/>
    </row>
    <row r="201" spans="1:8" ht="12.75">
      <c r="A201" s="33" t="s">
        <v>8</v>
      </c>
      <c r="C201" s="148" t="s">
        <v>135</v>
      </c>
      <c r="E201" s="31"/>
      <c r="G201" s="24"/>
      <c r="H201" s="73"/>
    </row>
    <row r="202" spans="1:8" ht="12.75">
      <c r="A202" s="77"/>
      <c r="B202" s="175"/>
      <c r="C202" s="71"/>
      <c r="E202" s="31"/>
      <c r="G202" s="24"/>
      <c r="H202" s="73"/>
    </row>
    <row r="203" spans="1:8" ht="38.25">
      <c r="A203" s="33" t="s">
        <v>6</v>
      </c>
      <c r="B203" s="174" t="s">
        <v>266</v>
      </c>
      <c r="C203" s="148" t="s">
        <v>268</v>
      </c>
      <c r="D203" s="33" t="s">
        <v>44</v>
      </c>
      <c r="E203" s="31" t="s">
        <v>267</v>
      </c>
      <c r="G203" s="24">
        <f>E203*F203</f>
        <v>0</v>
      </c>
      <c r="H203" s="73"/>
    </row>
    <row r="204" spans="1:8" ht="25.5">
      <c r="A204" s="33" t="s">
        <v>7</v>
      </c>
      <c r="B204" s="174" t="s">
        <v>269</v>
      </c>
      <c r="C204" s="148" t="s">
        <v>270</v>
      </c>
      <c r="D204" s="33" t="s">
        <v>44</v>
      </c>
      <c r="E204" s="31" t="s">
        <v>271</v>
      </c>
      <c r="G204" s="24">
        <f>E204*F204</f>
        <v>0</v>
      </c>
      <c r="H204" s="73"/>
    </row>
    <row r="205" spans="3:8" ht="12.75">
      <c r="C205" s="148"/>
      <c r="E205" s="31"/>
      <c r="G205" s="80">
        <f>SUM(G203:G204)</f>
        <v>0</v>
      </c>
      <c r="H205" s="73"/>
    </row>
    <row r="206" spans="1:8" ht="12.75">
      <c r="A206" s="33" t="s">
        <v>8</v>
      </c>
      <c r="B206" s="174" t="s">
        <v>366</v>
      </c>
      <c r="C206" s="148" t="s">
        <v>61</v>
      </c>
      <c r="D206" s="33" t="s">
        <v>11</v>
      </c>
      <c r="E206" s="31" t="s">
        <v>515</v>
      </c>
      <c r="G206" s="24">
        <f>G205*E206%</f>
        <v>0</v>
      </c>
      <c r="H206" s="73"/>
    </row>
    <row r="207" spans="1:8" s="56" customFormat="1" ht="12.75">
      <c r="A207" s="77"/>
      <c r="B207" s="175"/>
      <c r="C207" s="71"/>
      <c r="D207" s="77"/>
      <c r="E207" s="78"/>
      <c r="F207" s="79"/>
      <c r="G207" s="80"/>
      <c r="H207" s="81"/>
    </row>
    <row r="208" spans="3:8" ht="12.75">
      <c r="C208" s="148" t="s">
        <v>16</v>
      </c>
      <c r="E208" s="31"/>
      <c r="G208" s="69">
        <f>SUM(G205:G207)</f>
        <v>0</v>
      </c>
      <c r="H208" s="73"/>
    </row>
    <row r="209" spans="3:8" ht="12.75">
      <c r="C209" s="148"/>
      <c r="E209" s="31"/>
      <c r="G209" s="69"/>
      <c r="H209" s="73"/>
    </row>
    <row r="210" spans="1:8" ht="12.75">
      <c r="A210" s="33" t="s">
        <v>9</v>
      </c>
      <c r="C210" s="148" t="s">
        <v>58</v>
      </c>
      <c r="E210" s="31"/>
      <c r="G210" s="24"/>
      <c r="H210" s="73"/>
    </row>
    <row r="211" spans="1:8" ht="12.75">
      <c r="A211" s="77"/>
      <c r="B211" s="175"/>
      <c r="C211" s="71"/>
      <c r="E211" s="31"/>
      <c r="G211" s="24"/>
      <c r="H211" s="73"/>
    </row>
    <row r="212" spans="1:8" ht="25.5">
      <c r="A212" s="33" t="s">
        <v>6</v>
      </c>
      <c r="B212" s="174" t="s">
        <v>230</v>
      </c>
      <c r="C212" s="148" t="s">
        <v>231</v>
      </c>
      <c r="D212" s="33" t="s">
        <v>36</v>
      </c>
      <c r="E212" s="31" t="s">
        <v>52</v>
      </c>
      <c r="G212" s="24">
        <f>E212*F212</f>
        <v>0</v>
      </c>
      <c r="H212" s="73"/>
    </row>
    <row r="213" spans="1:8" ht="51">
      <c r="A213" s="33" t="s">
        <v>7</v>
      </c>
      <c r="B213" s="174" t="s">
        <v>216</v>
      </c>
      <c r="C213" s="148" t="s">
        <v>232</v>
      </c>
      <c r="D213" s="33" t="s">
        <v>36</v>
      </c>
      <c r="E213" s="31" t="s">
        <v>18</v>
      </c>
      <c r="G213" s="24">
        <f>E213*F213</f>
        <v>0</v>
      </c>
      <c r="H213" s="73"/>
    </row>
    <row r="214" spans="1:8" ht="25.5">
      <c r="A214" s="33" t="s">
        <v>8</v>
      </c>
      <c r="B214" s="174" t="s">
        <v>216</v>
      </c>
      <c r="C214" s="148" t="s">
        <v>233</v>
      </c>
      <c r="D214" s="33" t="s">
        <v>36</v>
      </c>
      <c r="E214" s="31" t="s">
        <v>18</v>
      </c>
      <c r="G214" s="24">
        <f>E214*F214</f>
        <v>0</v>
      </c>
      <c r="H214" s="73"/>
    </row>
    <row r="215" spans="1:8" ht="38.25">
      <c r="A215" s="33" t="s">
        <v>9</v>
      </c>
      <c r="B215" s="174" t="s">
        <v>234</v>
      </c>
      <c r="C215" s="148" t="s">
        <v>235</v>
      </c>
      <c r="D215" s="33" t="s">
        <v>44</v>
      </c>
      <c r="E215" s="31" t="s">
        <v>236</v>
      </c>
      <c r="G215" s="24">
        <f>E215*F215</f>
        <v>0</v>
      </c>
      <c r="H215" s="73"/>
    </row>
    <row r="216" spans="1:8" ht="25.5">
      <c r="A216" s="33" t="s">
        <v>12</v>
      </c>
      <c r="B216" s="174" t="s">
        <v>237</v>
      </c>
      <c r="C216" s="148" t="s">
        <v>256</v>
      </c>
      <c r="D216" s="33" t="s">
        <v>36</v>
      </c>
      <c r="E216" s="31" t="s">
        <v>54</v>
      </c>
      <c r="G216" s="24">
        <f>E216*F216</f>
        <v>0</v>
      </c>
      <c r="H216" s="73"/>
    </row>
    <row r="217" spans="3:8" ht="12.75">
      <c r="C217" s="148"/>
      <c r="E217" s="31"/>
      <c r="G217" s="80">
        <f>SUM(G212:G216)</f>
        <v>0</v>
      </c>
      <c r="H217" s="73"/>
    </row>
    <row r="218" spans="1:8" ht="12.75">
      <c r="A218" s="33" t="s">
        <v>14</v>
      </c>
      <c r="B218" s="174" t="s">
        <v>365</v>
      </c>
      <c r="C218" s="148" t="s">
        <v>61</v>
      </c>
      <c r="D218" s="33" t="s">
        <v>11</v>
      </c>
      <c r="E218" s="31" t="s">
        <v>515</v>
      </c>
      <c r="G218" s="24">
        <f>G217*E218%</f>
        <v>0</v>
      </c>
      <c r="H218" s="73"/>
    </row>
    <row r="219" spans="1:8" s="56" customFormat="1" ht="12.75">
      <c r="A219" s="77"/>
      <c r="B219" s="175"/>
      <c r="C219" s="71"/>
      <c r="D219" s="77"/>
      <c r="E219" s="78"/>
      <c r="F219" s="79"/>
      <c r="G219" s="80"/>
      <c r="H219" s="81"/>
    </row>
    <row r="220" spans="3:8" ht="12.75">
      <c r="C220" s="148" t="s">
        <v>16</v>
      </c>
      <c r="E220" s="31"/>
      <c r="G220" s="69">
        <f>SUM(G217:G219)</f>
        <v>0</v>
      </c>
      <c r="H220" s="73"/>
    </row>
    <row r="221" spans="3:8" ht="12.75">
      <c r="C221" s="148"/>
      <c r="E221" s="31"/>
      <c r="G221" s="69"/>
      <c r="H221" s="73"/>
    </row>
    <row r="222" spans="1:8" ht="12.75">
      <c r="A222" s="33" t="s">
        <v>12</v>
      </c>
      <c r="C222" s="148" t="s">
        <v>177</v>
      </c>
      <c r="E222" s="31"/>
      <c r="G222" s="24"/>
      <c r="H222" s="73"/>
    </row>
    <row r="223" spans="1:8" ht="12.75">
      <c r="A223" s="77"/>
      <c r="B223" s="175"/>
      <c r="C223" s="71"/>
      <c r="E223" s="31"/>
      <c r="G223" s="24"/>
      <c r="H223" s="73"/>
    </row>
    <row r="224" spans="1:8" ht="25.5">
      <c r="A224" s="33" t="s">
        <v>6</v>
      </c>
      <c r="B224" s="174" t="s">
        <v>215</v>
      </c>
      <c r="C224" s="148" t="s">
        <v>213</v>
      </c>
      <c r="D224" s="33" t="s">
        <v>44</v>
      </c>
      <c r="E224" s="31" t="s">
        <v>138</v>
      </c>
      <c r="G224" s="24">
        <f>E224*F224</f>
        <v>0</v>
      </c>
      <c r="H224" s="73"/>
    </row>
    <row r="225" spans="1:8" ht="25.5">
      <c r="A225" s="33" t="s">
        <v>7</v>
      </c>
      <c r="B225" s="174" t="s">
        <v>216</v>
      </c>
      <c r="C225" s="148" t="s">
        <v>214</v>
      </c>
      <c r="D225" s="33" t="s">
        <v>44</v>
      </c>
      <c r="E225" s="31" t="s">
        <v>187</v>
      </c>
      <c r="G225" s="24">
        <f>E225*F225</f>
        <v>0</v>
      </c>
      <c r="H225" s="73"/>
    </row>
    <row r="226" spans="1:8" ht="12.75">
      <c r="A226" s="33" t="s">
        <v>8</v>
      </c>
      <c r="B226" s="174" t="s">
        <v>217</v>
      </c>
      <c r="C226" s="148" t="s">
        <v>178</v>
      </c>
      <c r="D226" s="33" t="s">
        <v>44</v>
      </c>
      <c r="E226" s="31" t="s">
        <v>138</v>
      </c>
      <c r="G226" s="24">
        <f>E226*F226</f>
        <v>0</v>
      </c>
      <c r="H226" s="73"/>
    </row>
    <row r="227" spans="3:8" ht="12.75">
      <c r="C227" s="148"/>
      <c r="E227" s="31"/>
      <c r="G227" s="80">
        <f>SUM(G224:G226)</f>
        <v>0</v>
      </c>
      <c r="H227" s="73"/>
    </row>
    <row r="228" spans="1:8" ht="12.75">
      <c r="A228" s="33" t="s">
        <v>9</v>
      </c>
      <c r="B228" s="174" t="s">
        <v>219</v>
      </c>
      <c r="C228" s="148" t="s">
        <v>61</v>
      </c>
      <c r="D228" s="33" t="s">
        <v>11</v>
      </c>
      <c r="E228" s="31" t="s">
        <v>515</v>
      </c>
      <c r="G228" s="24">
        <f>G227*E228%</f>
        <v>0</v>
      </c>
      <c r="H228" s="73"/>
    </row>
    <row r="229" spans="1:8" s="56" customFormat="1" ht="12.75">
      <c r="A229" s="77"/>
      <c r="B229" s="175"/>
      <c r="C229" s="71"/>
      <c r="D229" s="77"/>
      <c r="E229" s="78"/>
      <c r="F229" s="79"/>
      <c r="G229" s="80"/>
      <c r="H229" s="81"/>
    </row>
    <row r="230" spans="3:8" ht="12.75">
      <c r="C230" s="148" t="s">
        <v>16</v>
      </c>
      <c r="E230" s="31"/>
      <c r="G230" s="69">
        <f>SUM(G227:G229)</f>
        <v>0</v>
      </c>
      <c r="H230" s="73"/>
    </row>
    <row r="231" spans="3:8" ht="12.75">
      <c r="C231" s="148"/>
      <c r="E231" s="31"/>
      <c r="G231" s="69"/>
      <c r="H231" s="73"/>
    </row>
    <row r="232" spans="1:8" ht="12.75">
      <c r="A232" s="33" t="s">
        <v>14</v>
      </c>
      <c r="C232" s="148" t="s">
        <v>176</v>
      </c>
      <c r="E232" s="31"/>
      <c r="G232" s="24"/>
      <c r="H232" s="73"/>
    </row>
    <row r="233" spans="1:8" ht="12.75">
      <c r="A233" s="77"/>
      <c r="B233" s="175"/>
      <c r="C233" s="71"/>
      <c r="E233" s="31"/>
      <c r="G233" s="24"/>
      <c r="H233" s="73"/>
    </row>
    <row r="234" spans="1:8" ht="51">
      <c r="A234" s="33" t="s">
        <v>6</v>
      </c>
      <c r="B234" s="174" t="s">
        <v>218</v>
      </c>
      <c r="C234" s="148" t="s">
        <v>238</v>
      </c>
      <c r="D234" s="33" t="s">
        <v>44</v>
      </c>
      <c r="E234" s="31" t="s">
        <v>239</v>
      </c>
      <c r="G234" s="24">
        <f>E234*F234</f>
        <v>0</v>
      </c>
      <c r="H234" s="73"/>
    </row>
    <row r="235" spans="1:8" ht="25.5">
      <c r="A235" s="33" t="s">
        <v>7</v>
      </c>
      <c r="B235" s="174" t="s">
        <v>216</v>
      </c>
      <c r="C235" s="148" t="s">
        <v>240</v>
      </c>
      <c r="D235" s="33" t="s">
        <v>44</v>
      </c>
      <c r="E235" s="31" t="s">
        <v>241</v>
      </c>
      <c r="G235" s="24">
        <f>E235*F235</f>
        <v>0</v>
      </c>
      <c r="H235" s="73"/>
    </row>
    <row r="236" spans="1:8" ht="25.5">
      <c r="A236" s="33" t="s">
        <v>8</v>
      </c>
      <c r="B236" s="174" t="s">
        <v>218</v>
      </c>
      <c r="C236" s="148" t="s">
        <v>242</v>
      </c>
      <c r="D236" s="33" t="s">
        <v>44</v>
      </c>
      <c r="E236" s="31" t="s">
        <v>239</v>
      </c>
      <c r="G236" s="24">
        <f>E236*F236</f>
        <v>0</v>
      </c>
      <c r="H236" s="73"/>
    </row>
    <row r="237" spans="3:8" ht="12.75">
      <c r="C237" s="148"/>
      <c r="E237" s="31"/>
      <c r="G237" s="80">
        <f>SUM(G234:G236)</f>
        <v>0</v>
      </c>
      <c r="H237" s="73"/>
    </row>
    <row r="238" spans="1:8" ht="12.75">
      <c r="A238" s="33" t="s">
        <v>9</v>
      </c>
      <c r="B238" s="174" t="s">
        <v>220</v>
      </c>
      <c r="C238" s="148" t="s">
        <v>61</v>
      </c>
      <c r="D238" s="33" t="s">
        <v>11</v>
      </c>
      <c r="E238" s="31" t="s">
        <v>515</v>
      </c>
      <c r="G238" s="24">
        <f>G237*E238%</f>
        <v>0</v>
      </c>
      <c r="H238" s="73"/>
    </row>
    <row r="239" spans="1:8" s="56" customFormat="1" ht="12.75">
      <c r="A239" s="77"/>
      <c r="B239" s="175"/>
      <c r="C239" s="71"/>
      <c r="D239" s="77"/>
      <c r="E239" s="78"/>
      <c r="F239" s="79"/>
      <c r="G239" s="80"/>
      <c r="H239" s="81"/>
    </row>
    <row r="240" spans="3:8" ht="12.75">
      <c r="C240" s="148" t="s">
        <v>16</v>
      </c>
      <c r="E240" s="31"/>
      <c r="G240" s="69">
        <f>SUM(G237:G239)</f>
        <v>0</v>
      </c>
      <c r="H240" s="73"/>
    </row>
    <row r="241" spans="3:8" ht="12.75">
      <c r="C241" s="148"/>
      <c r="E241" s="31"/>
      <c r="G241" s="69"/>
      <c r="H241" s="73"/>
    </row>
    <row r="242" spans="1:8" ht="12.75">
      <c r="A242" s="33" t="s">
        <v>15</v>
      </c>
      <c r="C242" s="148" t="s">
        <v>59</v>
      </c>
      <c r="E242" s="31"/>
      <c r="G242" s="24"/>
      <c r="H242" s="73"/>
    </row>
    <row r="243" spans="1:8" ht="12.75">
      <c r="A243" s="77"/>
      <c r="B243" s="175"/>
      <c r="C243" s="71"/>
      <c r="E243" s="31"/>
      <c r="G243" s="24"/>
      <c r="H243" s="73"/>
    </row>
    <row r="244" spans="1:8" ht="25.5">
      <c r="A244" s="33" t="s">
        <v>6</v>
      </c>
      <c r="B244" s="174" t="s">
        <v>228</v>
      </c>
      <c r="C244" s="148" t="s">
        <v>229</v>
      </c>
      <c r="D244" s="33" t="s">
        <v>44</v>
      </c>
      <c r="E244" s="31" t="s">
        <v>52</v>
      </c>
      <c r="G244" s="24">
        <f>E244*F244</f>
        <v>0</v>
      </c>
      <c r="H244" s="73"/>
    </row>
    <row r="245" spans="1:8" ht="25.5">
      <c r="A245" s="33" t="s">
        <v>7</v>
      </c>
      <c r="B245" s="174" t="s">
        <v>227</v>
      </c>
      <c r="C245" s="148" t="s">
        <v>226</v>
      </c>
      <c r="D245" s="33" t="s">
        <v>44</v>
      </c>
      <c r="E245" s="31" t="s">
        <v>17</v>
      </c>
      <c r="G245" s="24">
        <f>E245*F245</f>
        <v>0</v>
      </c>
      <c r="H245" s="73"/>
    </row>
    <row r="246" spans="3:8" ht="12.75">
      <c r="C246" s="148"/>
      <c r="E246" s="31"/>
      <c r="G246" s="80">
        <f>SUM(G244:G245)</f>
        <v>0</v>
      </c>
      <c r="H246" s="73"/>
    </row>
    <row r="247" spans="1:8" ht="12.75">
      <c r="A247" s="33" t="s">
        <v>8</v>
      </c>
      <c r="B247" s="174" t="s">
        <v>220</v>
      </c>
      <c r="C247" s="148" t="s">
        <v>61</v>
      </c>
      <c r="D247" s="33" t="s">
        <v>11</v>
      </c>
      <c r="E247" s="31" t="s">
        <v>515</v>
      </c>
      <c r="G247" s="24">
        <f>G246*E247%</f>
        <v>0</v>
      </c>
      <c r="H247" s="73"/>
    </row>
    <row r="248" spans="1:8" s="56" customFormat="1" ht="12.75">
      <c r="A248" s="77"/>
      <c r="B248" s="175"/>
      <c r="C248" s="71"/>
      <c r="D248" s="77"/>
      <c r="E248" s="78"/>
      <c r="F248" s="79"/>
      <c r="G248" s="80"/>
      <c r="H248" s="81"/>
    </row>
    <row r="249" spans="3:8" ht="12.75">
      <c r="C249" s="148" t="s">
        <v>16</v>
      </c>
      <c r="E249" s="31"/>
      <c r="G249" s="69">
        <f>SUM(G246:G248)</f>
        <v>0</v>
      </c>
      <c r="H249" s="73"/>
    </row>
    <row r="250" spans="3:8" ht="12.75">
      <c r="C250" s="148"/>
      <c r="E250" s="31"/>
      <c r="G250" s="69"/>
      <c r="H250" s="73"/>
    </row>
    <row r="251" spans="1:8" ht="12.75">
      <c r="A251" s="33" t="s">
        <v>28</v>
      </c>
      <c r="C251" s="148" t="s">
        <v>60</v>
      </c>
      <c r="E251" s="31"/>
      <c r="G251" s="24"/>
      <c r="H251" s="73"/>
    </row>
    <row r="252" spans="1:8" ht="12.75">
      <c r="A252" s="77"/>
      <c r="B252" s="175"/>
      <c r="C252" s="71"/>
      <c r="E252" s="31"/>
      <c r="G252" s="24"/>
      <c r="H252" s="73"/>
    </row>
    <row r="253" spans="1:8" ht="38.25">
      <c r="A253" s="75" t="s">
        <v>6</v>
      </c>
      <c r="B253" s="174" t="s">
        <v>224</v>
      </c>
      <c r="C253" s="148" t="s">
        <v>221</v>
      </c>
      <c r="D253" s="33" t="s">
        <v>44</v>
      </c>
      <c r="E253" s="31" t="s">
        <v>222</v>
      </c>
      <c r="G253" s="24">
        <f>E253*F253</f>
        <v>0</v>
      </c>
      <c r="H253" s="73"/>
    </row>
    <row r="254" spans="1:8" ht="25.5">
      <c r="A254" s="75" t="s">
        <v>7</v>
      </c>
      <c r="B254" s="174" t="s">
        <v>225</v>
      </c>
      <c r="C254" s="148" t="s">
        <v>444</v>
      </c>
      <c r="D254" s="33" t="s">
        <v>44</v>
      </c>
      <c r="E254" s="31" t="s">
        <v>223</v>
      </c>
      <c r="G254" s="24">
        <f>E254*F254</f>
        <v>0</v>
      </c>
      <c r="H254" s="73"/>
    </row>
    <row r="255" spans="3:8" ht="12.75">
      <c r="C255" s="148"/>
      <c r="E255" s="31"/>
      <c r="G255" s="80">
        <f>SUM(G253:G254)</f>
        <v>0</v>
      </c>
      <c r="H255" s="73"/>
    </row>
    <row r="256" spans="1:8" ht="12.75">
      <c r="A256" s="33" t="s">
        <v>8</v>
      </c>
      <c r="B256" s="174" t="s">
        <v>220</v>
      </c>
      <c r="C256" s="148" t="s">
        <v>61</v>
      </c>
      <c r="D256" s="33" t="s">
        <v>11</v>
      </c>
      <c r="E256" s="31" t="s">
        <v>515</v>
      </c>
      <c r="G256" s="24">
        <f>G255*E256%</f>
        <v>0</v>
      </c>
      <c r="H256" s="73"/>
    </row>
    <row r="257" spans="1:8" s="56" customFormat="1" ht="12.75">
      <c r="A257" s="77"/>
      <c r="B257" s="175"/>
      <c r="C257" s="71"/>
      <c r="D257" s="77"/>
      <c r="E257" s="78"/>
      <c r="F257" s="79"/>
      <c r="G257" s="80"/>
      <c r="H257" s="81"/>
    </row>
    <row r="258" spans="3:8" ht="12.75">
      <c r="C258" s="148" t="s">
        <v>16</v>
      </c>
      <c r="E258" s="31"/>
      <c r="G258" s="69">
        <f>SUM(G255:G257)</f>
        <v>0</v>
      </c>
      <c r="H258" s="73"/>
    </row>
    <row r="259" spans="3:8" ht="12.75">
      <c r="C259" s="148"/>
      <c r="E259" s="31"/>
      <c r="G259" s="69"/>
      <c r="H259" s="73"/>
    </row>
    <row r="260" spans="3:8" ht="12.75">
      <c r="C260" s="148"/>
      <c r="E260" s="31"/>
      <c r="G260" s="69"/>
      <c r="H260" s="73"/>
    </row>
    <row r="261" spans="1:9" ht="18" customHeight="1" thickBot="1">
      <c r="A261" s="176" t="s">
        <v>8</v>
      </c>
      <c r="B261" s="180"/>
      <c r="C261" s="46" t="s">
        <v>48</v>
      </c>
      <c r="D261" s="30"/>
      <c r="F261" s="22"/>
      <c r="G261" s="38"/>
      <c r="H261" s="22"/>
      <c r="I261" s="35"/>
    </row>
    <row r="262" spans="1:9" ht="12.75">
      <c r="A262" s="179"/>
      <c r="B262" s="181"/>
      <c r="C262" s="70"/>
      <c r="D262" s="30"/>
      <c r="F262" s="22"/>
      <c r="G262" s="38"/>
      <c r="H262" s="22"/>
      <c r="I262" s="35"/>
    </row>
    <row r="263" spans="1:11" ht="25.5">
      <c r="A263" s="177" t="s">
        <v>6</v>
      </c>
      <c r="B263" s="174" t="s">
        <v>466</v>
      </c>
      <c r="C263" s="48" t="s">
        <v>184</v>
      </c>
      <c r="D263" s="30" t="s">
        <v>44</v>
      </c>
      <c r="E263" s="47" t="s">
        <v>430</v>
      </c>
      <c r="F263" s="22"/>
      <c r="G263" s="38">
        <f aca="true" t="shared" si="5" ref="G263:G291">E263*F263</f>
        <v>0</v>
      </c>
      <c r="H263" s="22"/>
      <c r="I263" s="35"/>
      <c r="J263" s="23">
        <v>0.01</v>
      </c>
      <c r="K263" s="47">
        <f aca="true" t="shared" si="6" ref="K263:K286">E263*J263</f>
        <v>0.36100000000000004</v>
      </c>
    </row>
    <row r="264" spans="1:11" ht="12.75">
      <c r="A264" s="177" t="s">
        <v>7</v>
      </c>
      <c r="B264" s="174" t="s">
        <v>467</v>
      </c>
      <c r="C264" s="48" t="s">
        <v>137</v>
      </c>
      <c r="D264" s="30" t="s">
        <v>44</v>
      </c>
      <c r="E264" s="47" t="s">
        <v>138</v>
      </c>
      <c r="F264" s="22"/>
      <c r="G264" s="38">
        <f t="shared" si="5"/>
        <v>0</v>
      </c>
      <c r="H264" s="22"/>
      <c r="I264" s="35"/>
      <c r="J264" s="23">
        <v>0.01</v>
      </c>
      <c r="K264" s="47">
        <f t="shared" si="6"/>
        <v>0.25</v>
      </c>
    </row>
    <row r="265" spans="1:11" ht="25.5">
      <c r="A265" s="177" t="s">
        <v>8</v>
      </c>
      <c r="B265" s="174" t="s">
        <v>469</v>
      </c>
      <c r="C265" s="48" t="s">
        <v>511</v>
      </c>
      <c r="D265" s="30" t="s">
        <v>44</v>
      </c>
      <c r="E265" s="31" t="s">
        <v>468</v>
      </c>
      <c r="F265" s="22"/>
      <c r="G265" s="38">
        <f t="shared" si="5"/>
        <v>0</v>
      </c>
      <c r="H265" s="22"/>
      <c r="I265" s="35"/>
      <c r="J265" s="23">
        <v>0.068</v>
      </c>
      <c r="K265" s="47">
        <f t="shared" si="6"/>
        <v>5.78</v>
      </c>
    </row>
    <row r="266" spans="1:11" ht="38.25">
      <c r="A266" s="177" t="s">
        <v>9</v>
      </c>
      <c r="B266" s="174" t="s">
        <v>480</v>
      </c>
      <c r="C266" s="148" t="s">
        <v>479</v>
      </c>
      <c r="D266" s="75" t="s">
        <v>44</v>
      </c>
      <c r="E266" s="31" t="s">
        <v>481</v>
      </c>
      <c r="F266" s="76"/>
      <c r="G266" s="24">
        <f t="shared" si="5"/>
        <v>0</v>
      </c>
      <c r="H266" s="22"/>
      <c r="I266" s="35"/>
      <c r="J266" s="23">
        <v>0.061</v>
      </c>
      <c r="K266" s="47">
        <f t="shared" si="6"/>
        <v>4.111400000000001</v>
      </c>
    </row>
    <row r="267" spans="1:11" ht="12.75">
      <c r="A267" s="177" t="s">
        <v>12</v>
      </c>
      <c r="B267" s="174" t="s">
        <v>482</v>
      </c>
      <c r="C267" s="148" t="s">
        <v>185</v>
      </c>
      <c r="D267" s="75" t="s">
        <v>36</v>
      </c>
      <c r="E267" s="31" t="s">
        <v>186</v>
      </c>
      <c r="F267" s="76"/>
      <c r="G267" s="24">
        <f t="shared" si="5"/>
        <v>0</v>
      </c>
      <c r="H267" s="22"/>
      <c r="I267" s="35"/>
      <c r="J267" s="23">
        <v>0.002</v>
      </c>
      <c r="K267" s="47">
        <f t="shared" si="6"/>
        <v>0.1</v>
      </c>
    </row>
    <row r="268" spans="1:11" ht="25.5">
      <c r="A268" s="177" t="s">
        <v>14</v>
      </c>
      <c r="B268" s="174" t="s">
        <v>484</v>
      </c>
      <c r="C268" s="148" t="s">
        <v>483</v>
      </c>
      <c r="D268" s="33" t="s">
        <v>36</v>
      </c>
      <c r="E268" s="31" t="s">
        <v>18</v>
      </c>
      <c r="G268" s="24">
        <f t="shared" si="5"/>
        <v>0</v>
      </c>
      <c r="H268" s="22"/>
      <c r="I268" s="35"/>
      <c r="J268" s="23">
        <v>0.06</v>
      </c>
      <c r="K268" s="47">
        <f t="shared" si="6"/>
        <v>0.12</v>
      </c>
    </row>
    <row r="269" spans="1:11" ht="25.5">
      <c r="A269" s="177" t="s">
        <v>15</v>
      </c>
      <c r="B269" s="174" t="s">
        <v>472</v>
      </c>
      <c r="C269" s="148" t="s">
        <v>470</v>
      </c>
      <c r="D269" s="33" t="s">
        <v>44</v>
      </c>
      <c r="E269" s="31" t="s">
        <v>471</v>
      </c>
      <c r="G269" s="24">
        <f t="shared" si="5"/>
        <v>0</v>
      </c>
      <c r="H269" s="22"/>
      <c r="I269" s="35"/>
      <c r="J269" s="23">
        <v>0.131</v>
      </c>
      <c r="K269" s="47">
        <f t="shared" si="6"/>
        <v>2.2663</v>
      </c>
    </row>
    <row r="270" spans="1:11" ht="25.5">
      <c r="A270" s="177" t="s">
        <v>28</v>
      </c>
      <c r="B270" s="174" t="s">
        <v>473</v>
      </c>
      <c r="C270" s="148" t="s">
        <v>474</v>
      </c>
      <c r="D270" s="33" t="s">
        <v>44</v>
      </c>
      <c r="E270" s="31" t="s">
        <v>475</v>
      </c>
      <c r="G270" s="24">
        <f t="shared" si="5"/>
        <v>0</v>
      </c>
      <c r="H270" s="22"/>
      <c r="I270" s="35"/>
      <c r="J270" s="23">
        <v>0.076</v>
      </c>
      <c r="K270" s="47">
        <f t="shared" si="6"/>
        <v>0.5472</v>
      </c>
    </row>
    <row r="271" spans="1:11" ht="25.5">
      <c r="A271" s="177" t="s">
        <v>29</v>
      </c>
      <c r="B271" s="174" t="s">
        <v>485</v>
      </c>
      <c r="C271" s="148" t="s">
        <v>486</v>
      </c>
      <c r="D271" s="33" t="s">
        <v>44</v>
      </c>
      <c r="E271" s="31" t="s">
        <v>487</v>
      </c>
      <c r="G271" s="24">
        <f t="shared" si="5"/>
        <v>0</v>
      </c>
      <c r="H271" s="22"/>
      <c r="I271" s="35"/>
      <c r="J271" s="23">
        <v>0.183</v>
      </c>
      <c r="K271" s="47">
        <f t="shared" si="6"/>
        <v>0.2928</v>
      </c>
    </row>
    <row r="272" spans="1:11" ht="25.5">
      <c r="A272" s="177" t="s">
        <v>30</v>
      </c>
      <c r="B272" s="174" t="s">
        <v>489</v>
      </c>
      <c r="C272" s="148" t="s">
        <v>488</v>
      </c>
      <c r="D272" s="33" t="s">
        <v>44</v>
      </c>
      <c r="E272" s="31" t="s">
        <v>402</v>
      </c>
      <c r="G272" s="24">
        <f t="shared" si="5"/>
        <v>0</v>
      </c>
      <c r="H272" s="22"/>
      <c r="I272" s="35"/>
      <c r="J272" s="23">
        <v>0.55</v>
      </c>
      <c r="K272" s="47">
        <f t="shared" si="6"/>
        <v>0.44000000000000006</v>
      </c>
    </row>
    <row r="273" spans="1:11" ht="25.5">
      <c r="A273" s="177" t="s">
        <v>31</v>
      </c>
      <c r="B273" s="174" t="s">
        <v>490</v>
      </c>
      <c r="C273" s="148" t="s">
        <v>491</v>
      </c>
      <c r="D273" s="33" t="s">
        <v>44</v>
      </c>
      <c r="E273" s="31" t="s">
        <v>53</v>
      </c>
      <c r="G273" s="24">
        <f t="shared" si="5"/>
        <v>0</v>
      </c>
      <c r="H273" s="22"/>
      <c r="I273" s="35"/>
      <c r="J273" s="23">
        <v>0.187</v>
      </c>
      <c r="K273" s="47">
        <f t="shared" si="6"/>
        <v>0.187</v>
      </c>
    </row>
    <row r="274" spans="1:11" ht="25.5">
      <c r="A274" s="177" t="s">
        <v>32</v>
      </c>
      <c r="B274" s="174" t="s">
        <v>492</v>
      </c>
      <c r="C274" s="148" t="s">
        <v>493</v>
      </c>
      <c r="D274" s="33" t="s">
        <v>35</v>
      </c>
      <c r="E274" s="31" t="s">
        <v>494</v>
      </c>
      <c r="G274" s="24">
        <f t="shared" si="5"/>
        <v>0</v>
      </c>
      <c r="H274" s="22"/>
      <c r="I274" s="35"/>
      <c r="J274" s="23">
        <v>0.027</v>
      </c>
      <c r="K274" s="47">
        <f t="shared" si="6"/>
        <v>0.0648</v>
      </c>
    </row>
    <row r="275" spans="1:11" ht="25.5">
      <c r="A275" s="177" t="s">
        <v>38</v>
      </c>
      <c r="B275" s="174" t="s">
        <v>495</v>
      </c>
      <c r="C275" s="148" t="s">
        <v>496</v>
      </c>
      <c r="D275" s="33" t="s">
        <v>35</v>
      </c>
      <c r="E275" s="31" t="s">
        <v>47</v>
      </c>
      <c r="G275" s="24">
        <f t="shared" si="5"/>
        <v>0</v>
      </c>
      <c r="H275" s="22"/>
      <c r="I275" s="35"/>
      <c r="J275" s="23">
        <v>0.031</v>
      </c>
      <c r="K275" s="47">
        <f t="shared" si="6"/>
        <v>0.186</v>
      </c>
    </row>
    <row r="276" spans="1:11" ht="12.75">
      <c r="A276" s="177" t="s">
        <v>39</v>
      </c>
      <c r="B276" s="174" t="s">
        <v>497</v>
      </c>
      <c r="C276" s="148" t="s">
        <v>100</v>
      </c>
      <c r="D276" s="33" t="s">
        <v>35</v>
      </c>
      <c r="E276" s="31" t="s">
        <v>171</v>
      </c>
      <c r="G276" s="24">
        <f t="shared" si="5"/>
        <v>0</v>
      </c>
      <c r="H276" s="22"/>
      <c r="I276" s="35"/>
      <c r="J276" s="23">
        <v>0.007</v>
      </c>
      <c r="K276" s="47">
        <f t="shared" si="6"/>
        <v>0.14</v>
      </c>
    </row>
    <row r="277" spans="1:11" ht="12.75">
      <c r="A277" s="177" t="s">
        <v>40</v>
      </c>
      <c r="B277" s="174" t="s">
        <v>498</v>
      </c>
      <c r="C277" s="148" t="s">
        <v>499</v>
      </c>
      <c r="D277" s="33" t="s">
        <v>35</v>
      </c>
      <c r="E277" s="31" t="s">
        <v>500</v>
      </c>
      <c r="G277" s="24">
        <f t="shared" si="5"/>
        <v>0</v>
      </c>
      <c r="H277" s="22"/>
      <c r="I277" s="35"/>
      <c r="J277" s="23">
        <v>0.001</v>
      </c>
      <c r="K277" s="47">
        <f t="shared" si="6"/>
        <v>0.06</v>
      </c>
    </row>
    <row r="278" spans="1:11" ht="25.5">
      <c r="A278" s="177" t="s">
        <v>42</v>
      </c>
      <c r="B278" s="174" t="s">
        <v>502</v>
      </c>
      <c r="C278" s="148" t="s">
        <v>501</v>
      </c>
      <c r="D278" s="33" t="s">
        <v>36</v>
      </c>
      <c r="E278" s="31" t="s">
        <v>17</v>
      </c>
      <c r="G278" s="24">
        <f t="shared" si="5"/>
        <v>0</v>
      </c>
      <c r="H278" s="22"/>
      <c r="I278" s="35"/>
      <c r="J278" s="23">
        <v>0.008</v>
      </c>
      <c r="K278" s="47">
        <f t="shared" si="6"/>
        <v>0.04</v>
      </c>
    </row>
    <row r="279" spans="1:11" ht="25.5">
      <c r="A279" s="177" t="s">
        <v>43</v>
      </c>
      <c r="B279" s="174" t="s">
        <v>237</v>
      </c>
      <c r="C279" s="36" t="s">
        <v>160</v>
      </c>
      <c r="D279" s="30" t="s">
        <v>35</v>
      </c>
      <c r="E279" s="31" t="s">
        <v>370</v>
      </c>
      <c r="F279" s="22"/>
      <c r="G279" s="38">
        <f t="shared" si="5"/>
        <v>0</v>
      </c>
      <c r="H279" s="22"/>
      <c r="I279" s="35"/>
      <c r="J279" s="23">
        <v>0.003</v>
      </c>
      <c r="K279" s="47">
        <f t="shared" si="6"/>
        <v>0.36</v>
      </c>
    </row>
    <row r="280" spans="1:11" ht="25.5">
      <c r="A280" s="177" t="s">
        <v>45</v>
      </c>
      <c r="B280" s="174" t="s">
        <v>457</v>
      </c>
      <c r="C280" s="36" t="s">
        <v>503</v>
      </c>
      <c r="D280" s="30" t="s">
        <v>136</v>
      </c>
      <c r="E280" s="31" t="s">
        <v>189</v>
      </c>
      <c r="F280" s="22"/>
      <c r="G280" s="38">
        <f t="shared" si="5"/>
        <v>0</v>
      </c>
      <c r="H280" s="22"/>
      <c r="I280" s="35"/>
      <c r="J280" s="23">
        <v>2.2</v>
      </c>
      <c r="K280" s="47">
        <f t="shared" si="6"/>
        <v>6.38</v>
      </c>
    </row>
    <row r="281" spans="1:11" ht="12.75">
      <c r="A281" s="177" t="s">
        <v>62</v>
      </c>
      <c r="B281" s="174" t="s">
        <v>458</v>
      </c>
      <c r="C281" s="36" t="s">
        <v>459</v>
      </c>
      <c r="D281" s="30" t="s">
        <v>44</v>
      </c>
      <c r="E281" s="31" t="s">
        <v>138</v>
      </c>
      <c r="F281" s="22"/>
      <c r="G281" s="38">
        <f t="shared" si="5"/>
        <v>0</v>
      </c>
      <c r="H281" s="22"/>
      <c r="I281" s="35"/>
      <c r="J281" s="23">
        <v>0.058</v>
      </c>
      <c r="K281" s="47">
        <f t="shared" si="6"/>
        <v>1.4500000000000002</v>
      </c>
    </row>
    <row r="282" spans="1:11" ht="38.25">
      <c r="A282" s="177" t="s">
        <v>63</v>
      </c>
      <c r="B282" s="174" t="s">
        <v>237</v>
      </c>
      <c r="C282" s="36" t="s">
        <v>463</v>
      </c>
      <c r="D282" s="30" t="s">
        <v>36</v>
      </c>
      <c r="E282" s="31" t="s">
        <v>37</v>
      </c>
      <c r="F282" s="22"/>
      <c r="G282" s="38">
        <f t="shared" si="5"/>
        <v>0</v>
      </c>
      <c r="H282" s="22"/>
      <c r="I282" s="35"/>
      <c r="J282" s="23">
        <v>0.05</v>
      </c>
      <c r="K282" s="47">
        <f t="shared" si="6"/>
        <v>0.4</v>
      </c>
    </row>
    <row r="283" spans="1:11" ht="25.5">
      <c r="A283" s="177" t="s">
        <v>64</v>
      </c>
      <c r="B283" s="174" t="s">
        <v>460</v>
      </c>
      <c r="C283" s="36" t="s">
        <v>124</v>
      </c>
      <c r="D283" s="30" t="s">
        <v>35</v>
      </c>
      <c r="E283" s="31" t="s">
        <v>17</v>
      </c>
      <c r="F283" s="22"/>
      <c r="G283" s="38">
        <f t="shared" si="5"/>
        <v>0</v>
      </c>
      <c r="H283" s="22"/>
      <c r="I283" s="35"/>
      <c r="J283" s="23">
        <v>0.017</v>
      </c>
      <c r="K283" s="47">
        <f t="shared" si="6"/>
        <v>0.085</v>
      </c>
    </row>
    <row r="284" spans="1:11" ht="12.75">
      <c r="A284" s="177" t="s">
        <v>65</v>
      </c>
      <c r="B284" s="174" t="s">
        <v>461</v>
      </c>
      <c r="C284" s="36" t="s">
        <v>462</v>
      </c>
      <c r="D284" s="30" t="s">
        <v>35</v>
      </c>
      <c r="E284" s="31" t="s">
        <v>17</v>
      </c>
      <c r="F284" s="22"/>
      <c r="G284" s="38">
        <f t="shared" si="5"/>
        <v>0</v>
      </c>
      <c r="H284" s="22"/>
      <c r="I284" s="35"/>
      <c r="J284" s="23">
        <v>0.063</v>
      </c>
      <c r="K284" s="47">
        <f t="shared" si="6"/>
        <v>0.315</v>
      </c>
    </row>
    <row r="285" spans="1:11" ht="12.75">
      <c r="A285" s="177" t="s">
        <v>139</v>
      </c>
      <c r="B285" s="174" t="s">
        <v>464</v>
      </c>
      <c r="C285" s="36" t="s">
        <v>465</v>
      </c>
      <c r="D285" s="30" t="s">
        <v>35</v>
      </c>
      <c r="E285" s="31" t="s">
        <v>138</v>
      </c>
      <c r="F285" s="22"/>
      <c r="G285" s="38">
        <f t="shared" si="5"/>
        <v>0</v>
      </c>
      <c r="H285" s="22"/>
      <c r="I285" s="35"/>
      <c r="J285" s="23">
        <v>0.013</v>
      </c>
      <c r="K285" s="47">
        <f t="shared" si="6"/>
        <v>0.325</v>
      </c>
    </row>
    <row r="286" spans="1:11" ht="25.5">
      <c r="A286" s="177" t="s">
        <v>140</v>
      </c>
      <c r="B286" s="174" t="s">
        <v>456</v>
      </c>
      <c r="C286" s="36" t="s">
        <v>190</v>
      </c>
      <c r="D286" s="30" t="s">
        <v>35</v>
      </c>
      <c r="E286" s="31" t="s">
        <v>52</v>
      </c>
      <c r="F286" s="22"/>
      <c r="G286" s="38">
        <f t="shared" si="5"/>
        <v>0</v>
      </c>
      <c r="H286" s="22"/>
      <c r="I286" s="35"/>
      <c r="J286" s="23">
        <v>0.007</v>
      </c>
      <c r="K286" s="47">
        <f t="shared" si="6"/>
        <v>0.028</v>
      </c>
    </row>
    <row r="287" spans="1:11" ht="25.5">
      <c r="A287" s="177" t="s">
        <v>144</v>
      </c>
      <c r="B287" s="174" t="s">
        <v>237</v>
      </c>
      <c r="C287" s="48" t="s">
        <v>161</v>
      </c>
      <c r="D287" s="30" t="s">
        <v>44</v>
      </c>
      <c r="E287" s="31" t="s">
        <v>186</v>
      </c>
      <c r="F287" s="22"/>
      <c r="G287" s="38">
        <f>E287*F287</f>
        <v>0</v>
      </c>
      <c r="H287" s="22"/>
      <c r="I287" s="35"/>
      <c r="J287" s="23">
        <v>0.022</v>
      </c>
      <c r="K287" s="47">
        <f>E287*J287</f>
        <v>1.0999999999999999</v>
      </c>
    </row>
    <row r="288" spans="1:9" ht="25.5">
      <c r="A288" s="177" t="s">
        <v>145</v>
      </c>
      <c r="B288" s="174" t="s">
        <v>452</v>
      </c>
      <c r="C288" s="148" t="s">
        <v>141</v>
      </c>
      <c r="D288" s="33" t="s">
        <v>49</v>
      </c>
      <c r="E288" s="31" t="s">
        <v>504</v>
      </c>
      <c r="G288" s="24">
        <f t="shared" si="5"/>
        <v>0</v>
      </c>
      <c r="H288" s="22"/>
      <c r="I288" s="35"/>
    </row>
    <row r="289" spans="1:11" ht="12.75">
      <c r="A289" s="177" t="s">
        <v>146</v>
      </c>
      <c r="B289" s="174" t="s">
        <v>453</v>
      </c>
      <c r="C289" s="148" t="s">
        <v>142</v>
      </c>
      <c r="D289" s="33" t="s">
        <v>49</v>
      </c>
      <c r="E289" s="31" t="s">
        <v>504</v>
      </c>
      <c r="G289" s="24">
        <f t="shared" si="5"/>
        <v>0</v>
      </c>
      <c r="H289" s="22"/>
      <c r="I289" s="35"/>
      <c r="K289" s="82">
        <f>SUM(K263:K288)</f>
        <v>25.389499999999998</v>
      </c>
    </row>
    <row r="290" spans="1:9" ht="12.75">
      <c r="A290" s="177" t="s">
        <v>147</v>
      </c>
      <c r="B290" s="174" t="s">
        <v>454</v>
      </c>
      <c r="C290" s="148" t="s">
        <v>505</v>
      </c>
      <c r="D290" s="33" t="s">
        <v>49</v>
      </c>
      <c r="E290" s="31" t="s">
        <v>506</v>
      </c>
      <c r="G290" s="24">
        <f t="shared" si="5"/>
        <v>0</v>
      </c>
      <c r="H290" s="22"/>
      <c r="I290" s="35"/>
    </row>
    <row r="291" spans="1:9" ht="12.75">
      <c r="A291" s="177" t="s">
        <v>148</v>
      </c>
      <c r="B291" s="174" t="s">
        <v>455</v>
      </c>
      <c r="C291" s="148" t="s">
        <v>143</v>
      </c>
      <c r="D291" s="33" t="s">
        <v>49</v>
      </c>
      <c r="E291" s="31" t="s">
        <v>504</v>
      </c>
      <c r="G291" s="24">
        <f t="shared" si="5"/>
        <v>0</v>
      </c>
      <c r="H291" s="22"/>
      <c r="I291" s="35"/>
    </row>
    <row r="292" spans="1:9" s="56" customFormat="1" ht="12.75">
      <c r="A292" s="178"/>
      <c r="B292" s="175"/>
      <c r="C292" s="71"/>
      <c r="D292" s="77"/>
      <c r="E292" s="78"/>
      <c r="F292" s="29"/>
      <c r="G292" s="54"/>
      <c r="H292" s="29"/>
      <c r="I292" s="55"/>
    </row>
    <row r="293" spans="3:9" ht="12.75">
      <c r="C293" s="148" t="s">
        <v>16</v>
      </c>
      <c r="E293" s="31"/>
      <c r="G293" s="69">
        <f>SUM(G263:G292)</f>
        <v>0</v>
      </c>
      <c r="H293" s="22"/>
      <c r="I293" s="35"/>
    </row>
    <row r="294" spans="3:9" ht="12.75">
      <c r="C294" s="148"/>
      <c r="E294" s="31"/>
      <c r="G294" s="69"/>
      <c r="H294" s="22"/>
      <c r="I294" s="35"/>
    </row>
    <row r="295" spans="3:9" ht="12.75">
      <c r="C295" s="148"/>
      <c r="E295" s="31"/>
      <c r="G295" s="69"/>
      <c r="H295" s="22"/>
      <c r="I295" s="35"/>
    </row>
    <row r="296" spans="1:9" ht="15" customHeight="1" thickBot="1">
      <c r="A296" s="72" t="s">
        <v>9</v>
      </c>
      <c r="B296" s="180"/>
      <c r="C296" s="149" t="s">
        <v>23</v>
      </c>
      <c r="E296" s="31"/>
      <c r="G296" s="24"/>
      <c r="H296" s="22"/>
      <c r="I296" s="35"/>
    </row>
    <row r="297" spans="1:9" ht="12.75">
      <c r="A297" s="74"/>
      <c r="B297" s="181"/>
      <c r="C297" s="70"/>
      <c r="E297" s="31"/>
      <c r="G297" s="24"/>
      <c r="H297" s="22"/>
      <c r="I297" s="35"/>
    </row>
    <row r="298" spans="1:9" ht="12.75">
      <c r="A298" s="33" t="s">
        <v>6</v>
      </c>
      <c r="C298" s="148" t="s">
        <v>50</v>
      </c>
      <c r="E298" s="31"/>
      <c r="G298" s="24">
        <f>G329</f>
        <v>0</v>
      </c>
      <c r="H298" s="22"/>
      <c r="I298" s="35"/>
    </row>
    <row r="299" spans="1:9" ht="12.75">
      <c r="A299" s="33" t="s">
        <v>7</v>
      </c>
      <c r="C299" s="148" t="s">
        <v>51</v>
      </c>
      <c r="E299" s="31"/>
      <c r="G299" s="24">
        <f>G355</f>
        <v>0</v>
      </c>
      <c r="H299" s="22"/>
      <c r="I299" s="35"/>
    </row>
    <row r="300" spans="1:9" ht="12.75">
      <c r="A300" s="33" t="s">
        <v>8</v>
      </c>
      <c r="C300" s="148" t="s">
        <v>66</v>
      </c>
      <c r="E300" s="31"/>
      <c r="G300" s="24">
        <f>G368</f>
        <v>0</v>
      </c>
      <c r="H300" s="22"/>
      <c r="I300" s="35"/>
    </row>
    <row r="301" spans="1:9" ht="12.75">
      <c r="A301" s="33" t="s">
        <v>9</v>
      </c>
      <c r="C301" s="148" t="s">
        <v>257</v>
      </c>
      <c r="E301" s="31"/>
      <c r="G301" s="24">
        <f>G382</f>
        <v>0</v>
      </c>
      <c r="H301" s="22"/>
      <c r="I301" s="35"/>
    </row>
    <row r="302" spans="1:9" ht="12.75">
      <c r="A302" s="33" t="s">
        <v>12</v>
      </c>
      <c r="C302" s="148" t="s">
        <v>88</v>
      </c>
      <c r="E302" s="31"/>
      <c r="G302" s="24">
        <f>G390</f>
        <v>0</v>
      </c>
      <c r="H302" s="22"/>
      <c r="I302" s="35"/>
    </row>
    <row r="303" spans="1:9" ht="12.75">
      <c r="A303" s="33" t="s">
        <v>14</v>
      </c>
      <c r="C303" s="148" t="s">
        <v>19</v>
      </c>
      <c r="E303" s="31"/>
      <c r="G303" s="24">
        <f>G394</f>
        <v>0</v>
      </c>
      <c r="H303" s="22"/>
      <c r="I303" s="35"/>
    </row>
    <row r="304" spans="1:9" s="56" customFormat="1" ht="12.75">
      <c r="A304" s="77"/>
      <c r="B304" s="175"/>
      <c r="C304" s="71"/>
      <c r="D304" s="77"/>
      <c r="E304" s="78"/>
      <c r="F304" s="79"/>
      <c r="G304" s="80"/>
      <c r="H304" s="29"/>
      <c r="I304" s="55"/>
    </row>
    <row r="305" spans="3:9" ht="12.75">
      <c r="C305" s="148" t="s">
        <v>16</v>
      </c>
      <c r="E305" s="31"/>
      <c r="G305" s="69">
        <f>SUM(G298:G304)</f>
        <v>0</v>
      </c>
      <c r="H305" s="22"/>
      <c r="I305" s="35"/>
    </row>
    <row r="306" spans="3:9" ht="12.75">
      <c r="C306" s="148"/>
      <c r="E306" s="31"/>
      <c r="G306" s="69"/>
      <c r="H306" s="22"/>
      <c r="I306" s="35"/>
    </row>
    <row r="307" spans="3:9" ht="12.75">
      <c r="C307" s="148"/>
      <c r="E307" s="31"/>
      <c r="G307" s="69"/>
      <c r="H307" s="22"/>
      <c r="I307" s="35"/>
    </row>
    <row r="308" spans="1:9" ht="12.75">
      <c r="A308" s="33" t="s">
        <v>6</v>
      </c>
      <c r="C308" s="148" t="s">
        <v>50</v>
      </c>
      <c r="E308" s="31"/>
      <c r="G308" s="24"/>
      <c r="H308" s="22"/>
      <c r="I308" s="35"/>
    </row>
    <row r="309" spans="1:9" ht="12.75">
      <c r="A309" s="77"/>
      <c r="B309" s="175"/>
      <c r="C309" s="71"/>
      <c r="E309" s="31"/>
      <c r="G309" s="24"/>
      <c r="H309" s="22"/>
      <c r="I309" s="35"/>
    </row>
    <row r="310" spans="1:8" s="32" customFormat="1" ht="25.5">
      <c r="A310" s="177" t="s">
        <v>6</v>
      </c>
      <c r="B310" s="174" t="s">
        <v>272</v>
      </c>
      <c r="C310" s="148" t="s">
        <v>273</v>
      </c>
      <c r="D310" s="30" t="s">
        <v>35</v>
      </c>
      <c r="E310" s="31" t="s">
        <v>18</v>
      </c>
      <c r="F310" s="22"/>
      <c r="G310" s="24">
        <f>E310*F310</f>
        <v>0</v>
      </c>
      <c r="H310" s="22"/>
    </row>
    <row r="311" spans="1:8" s="32" customFormat="1" ht="12.75">
      <c r="A311" s="177" t="s">
        <v>7</v>
      </c>
      <c r="B311" s="174" t="s">
        <v>274</v>
      </c>
      <c r="C311" s="148" t="s">
        <v>275</v>
      </c>
      <c r="D311" s="30" t="s">
        <v>35</v>
      </c>
      <c r="E311" s="31" t="s">
        <v>53</v>
      </c>
      <c r="F311" s="22"/>
      <c r="G311" s="24">
        <f>E311*F311</f>
        <v>0</v>
      </c>
      <c r="H311" s="22"/>
    </row>
    <row r="312" spans="1:8" s="32" customFormat="1" ht="25.5">
      <c r="A312" s="177" t="s">
        <v>8</v>
      </c>
      <c r="B312" s="174" t="s">
        <v>276</v>
      </c>
      <c r="C312" s="148" t="s">
        <v>277</v>
      </c>
      <c r="D312" s="30" t="s">
        <v>35</v>
      </c>
      <c r="E312" s="31" t="s">
        <v>46</v>
      </c>
      <c r="F312" s="22"/>
      <c r="G312" s="24">
        <f>E312*F312</f>
        <v>0</v>
      </c>
      <c r="H312" s="22"/>
    </row>
    <row r="313" spans="1:8" s="32" customFormat="1" ht="12.75">
      <c r="A313" s="177" t="s">
        <v>9</v>
      </c>
      <c r="B313" s="174" t="s">
        <v>278</v>
      </c>
      <c r="C313" s="148" t="s">
        <v>167</v>
      </c>
      <c r="D313" s="30" t="s">
        <v>35</v>
      </c>
      <c r="E313" s="31" t="s">
        <v>280</v>
      </c>
      <c r="F313" s="22"/>
      <c r="G313" s="24">
        <f aca="true" t="shared" si="7" ref="G313:G327">E313*F313</f>
        <v>0</v>
      </c>
      <c r="H313" s="22"/>
    </row>
    <row r="314" spans="1:8" s="32" customFormat="1" ht="12.75">
      <c r="A314" s="177" t="s">
        <v>12</v>
      </c>
      <c r="B314" s="174" t="s">
        <v>279</v>
      </c>
      <c r="C314" s="148" t="s">
        <v>281</v>
      </c>
      <c r="D314" s="30" t="s">
        <v>35</v>
      </c>
      <c r="E314" s="31" t="s">
        <v>53</v>
      </c>
      <c r="F314" s="22"/>
      <c r="G314" s="24">
        <f t="shared" si="7"/>
        <v>0</v>
      </c>
      <c r="H314" s="22"/>
    </row>
    <row r="315" spans="1:8" s="32" customFormat="1" ht="25.5">
      <c r="A315" s="177" t="s">
        <v>14</v>
      </c>
      <c r="B315" s="174" t="s">
        <v>283</v>
      </c>
      <c r="C315" s="148" t="s">
        <v>282</v>
      </c>
      <c r="D315" s="30" t="s">
        <v>35</v>
      </c>
      <c r="E315" s="31" t="s">
        <v>37</v>
      </c>
      <c r="F315" s="22"/>
      <c r="G315" s="24">
        <f t="shared" si="7"/>
        <v>0</v>
      </c>
      <c r="H315" s="22"/>
    </row>
    <row r="316" spans="1:8" s="32" customFormat="1" ht="12.75">
      <c r="A316" s="177" t="s">
        <v>15</v>
      </c>
      <c r="B316" s="174" t="s">
        <v>284</v>
      </c>
      <c r="C316" s="148" t="s">
        <v>131</v>
      </c>
      <c r="D316" s="30" t="s">
        <v>35</v>
      </c>
      <c r="E316" s="31" t="s">
        <v>52</v>
      </c>
      <c r="F316" s="22"/>
      <c r="G316" s="24">
        <f t="shared" si="7"/>
        <v>0</v>
      </c>
      <c r="H316" s="22"/>
    </row>
    <row r="317" spans="1:9" ht="25.5">
      <c r="A317" s="177" t="s">
        <v>28</v>
      </c>
      <c r="B317" s="174" t="s">
        <v>286</v>
      </c>
      <c r="C317" s="148" t="s">
        <v>285</v>
      </c>
      <c r="D317" s="33" t="s">
        <v>41</v>
      </c>
      <c r="E317" s="31" t="s">
        <v>18</v>
      </c>
      <c r="G317" s="24">
        <f t="shared" si="7"/>
        <v>0</v>
      </c>
      <c r="H317" s="22"/>
      <c r="I317" s="35"/>
    </row>
    <row r="318" spans="1:9" ht="12.75">
      <c r="A318" s="177" t="s">
        <v>29</v>
      </c>
      <c r="B318" s="174" t="s">
        <v>287</v>
      </c>
      <c r="C318" s="148" t="s">
        <v>288</v>
      </c>
      <c r="D318" s="33" t="s">
        <v>41</v>
      </c>
      <c r="E318" s="31" t="s">
        <v>18</v>
      </c>
      <c r="G318" s="24">
        <f t="shared" si="7"/>
        <v>0</v>
      </c>
      <c r="H318" s="22"/>
      <c r="I318" s="35"/>
    </row>
    <row r="319" spans="1:9" ht="12.75">
      <c r="A319" s="177" t="s">
        <v>30</v>
      </c>
      <c r="B319" s="174" t="s">
        <v>289</v>
      </c>
      <c r="C319" s="148" t="s">
        <v>290</v>
      </c>
      <c r="D319" s="33" t="s">
        <v>36</v>
      </c>
      <c r="E319" s="31" t="s">
        <v>53</v>
      </c>
      <c r="G319" s="24">
        <f t="shared" si="7"/>
        <v>0</v>
      </c>
      <c r="H319" s="22"/>
      <c r="I319" s="35"/>
    </row>
    <row r="320" spans="1:9" ht="12.75">
      <c r="A320" s="177" t="s">
        <v>31</v>
      </c>
      <c r="B320" s="174" t="s">
        <v>291</v>
      </c>
      <c r="C320" s="148" t="s">
        <v>293</v>
      </c>
      <c r="D320" s="33" t="s">
        <v>36</v>
      </c>
      <c r="E320" s="31" t="s">
        <v>17</v>
      </c>
      <c r="G320" s="24">
        <f t="shared" si="7"/>
        <v>0</v>
      </c>
      <c r="H320" s="22"/>
      <c r="I320" s="35"/>
    </row>
    <row r="321" spans="1:9" ht="12.75">
      <c r="A321" s="177" t="s">
        <v>32</v>
      </c>
      <c r="B321" s="174" t="s">
        <v>292</v>
      </c>
      <c r="C321" s="148" t="s">
        <v>339</v>
      </c>
      <c r="D321" s="33" t="s">
        <v>36</v>
      </c>
      <c r="E321" s="31" t="s">
        <v>53</v>
      </c>
      <c r="G321" s="24">
        <f t="shared" si="7"/>
        <v>0</v>
      </c>
      <c r="H321" s="22"/>
      <c r="I321" s="35"/>
    </row>
    <row r="322" spans="1:9" ht="12.75">
      <c r="A322" s="177" t="s">
        <v>38</v>
      </c>
      <c r="B322" s="174" t="s">
        <v>338</v>
      </c>
      <c r="C322" s="148" t="s">
        <v>294</v>
      </c>
      <c r="D322" s="33" t="s">
        <v>36</v>
      </c>
      <c r="E322" s="31" t="s">
        <v>18</v>
      </c>
      <c r="G322" s="24">
        <f t="shared" si="7"/>
        <v>0</v>
      </c>
      <c r="H322" s="22"/>
      <c r="I322" s="35"/>
    </row>
    <row r="323" spans="1:8" s="32" customFormat="1" ht="12.75">
      <c r="A323" s="177" t="s">
        <v>39</v>
      </c>
      <c r="B323" s="174" t="s">
        <v>295</v>
      </c>
      <c r="C323" s="148" t="s">
        <v>132</v>
      </c>
      <c r="D323" s="30" t="s">
        <v>35</v>
      </c>
      <c r="E323" s="31" t="s">
        <v>296</v>
      </c>
      <c r="F323" s="22"/>
      <c r="G323" s="24">
        <f t="shared" si="7"/>
        <v>0</v>
      </c>
      <c r="H323" s="22"/>
    </row>
    <row r="324" spans="1:8" s="32" customFormat="1" ht="25.5">
      <c r="A324" s="177" t="s">
        <v>40</v>
      </c>
      <c r="B324" s="174" t="s">
        <v>237</v>
      </c>
      <c r="C324" s="148" t="s">
        <v>67</v>
      </c>
      <c r="D324" s="30" t="s">
        <v>41</v>
      </c>
      <c r="E324" s="31" t="s">
        <v>53</v>
      </c>
      <c r="F324" s="22"/>
      <c r="G324" s="24">
        <f t="shared" si="7"/>
        <v>0</v>
      </c>
      <c r="H324" s="22"/>
    </row>
    <row r="325" spans="1:9" ht="25.5">
      <c r="A325" s="177" t="s">
        <v>42</v>
      </c>
      <c r="B325" s="174" t="s">
        <v>237</v>
      </c>
      <c r="C325" s="148" t="s">
        <v>69</v>
      </c>
      <c r="D325" s="33" t="s">
        <v>36</v>
      </c>
      <c r="E325" s="31" t="s">
        <v>18</v>
      </c>
      <c r="G325" s="24">
        <f t="shared" si="7"/>
        <v>0</v>
      </c>
      <c r="H325" s="22"/>
      <c r="I325" s="35"/>
    </row>
    <row r="326" spans="1:8" s="32" customFormat="1" ht="25.5">
      <c r="A326" s="177" t="s">
        <v>43</v>
      </c>
      <c r="B326" s="174" t="s">
        <v>237</v>
      </c>
      <c r="C326" s="148" t="s">
        <v>133</v>
      </c>
      <c r="D326" s="30" t="s">
        <v>55</v>
      </c>
      <c r="E326" s="31" t="s">
        <v>46</v>
      </c>
      <c r="F326" s="22"/>
      <c r="G326" s="24">
        <f t="shared" si="7"/>
        <v>0</v>
      </c>
      <c r="H326" s="22"/>
    </row>
    <row r="327" spans="1:8" s="32" customFormat="1" ht="12.75">
      <c r="A327" s="177" t="s">
        <v>45</v>
      </c>
      <c r="B327" s="174" t="s">
        <v>237</v>
      </c>
      <c r="C327" s="148" t="s">
        <v>297</v>
      </c>
      <c r="D327" s="30" t="s">
        <v>41</v>
      </c>
      <c r="E327" s="31" t="s">
        <v>53</v>
      </c>
      <c r="F327" s="22"/>
      <c r="G327" s="24">
        <f t="shared" si="7"/>
        <v>0</v>
      </c>
      <c r="H327" s="22"/>
    </row>
    <row r="328" spans="1:9" s="56" customFormat="1" ht="12.75">
      <c r="A328" s="77"/>
      <c r="B328" s="175"/>
      <c r="C328" s="71"/>
      <c r="D328" s="77"/>
      <c r="E328" s="78"/>
      <c r="F328" s="79"/>
      <c r="G328" s="80"/>
      <c r="H328" s="29"/>
      <c r="I328" s="55"/>
    </row>
    <row r="329" spans="3:9" ht="12.75">
      <c r="C329" s="148" t="s">
        <v>16</v>
      </c>
      <c r="E329" s="31"/>
      <c r="G329" s="69">
        <f>SUM(G310:G328)</f>
        <v>0</v>
      </c>
      <c r="H329" s="22"/>
      <c r="I329" s="35"/>
    </row>
    <row r="330" spans="3:9" ht="12.75">
      <c r="C330" s="148"/>
      <c r="E330" s="31"/>
      <c r="G330" s="24"/>
      <c r="H330" s="22"/>
      <c r="I330" s="35"/>
    </row>
    <row r="331" spans="1:9" ht="12.75">
      <c r="A331" s="33" t="s">
        <v>7</v>
      </c>
      <c r="C331" s="148" t="s">
        <v>51</v>
      </c>
      <c r="E331" s="31"/>
      <c r="G331" s="24"/>
      <c r="H331" s="22"/>
      <c r="I331" s="35"/>
    </row>
    <row r="332" spans="1:9" ht="12.75">
      <c r="A332" s="77"/>
      <c r="B332" s="175"/>
      <c r="C332" s="71"/>
      <c r="E332" s="31"/>
      <c r="G332" s="24"/>
      <c r="H332" s="22"/>
      <c r="I332" s="35"/>
    </row>
    <row r="333" spans="1:9" ht="38.25">
      <c r="A333" s="33" t="s">
        <v>6</v>
      </c>
      <c r="B333" s="174" t="s">
        <v>300</v>
      </c>
      <c r="C333" s="148" t="s">
        <v>299</v>
      </c>
      <c r="D333" s="33" t="s">
        <v>35</v>
      </c>
      <c r="E333" s="31" t="s">
        <v>52</v>
      </c>
      <c r="G333" s="24">
        <f>E333*F333</f>
        <v>0</v>
      </c>
      <c r="H333" s="22"/>
      <c r="I333" s="35"/>
    </row>
    <row r="334" spans="1:9" ht="12.75">
      <c r="A334" s="33" t="s">
        <v>7</v>
      </c>
      <c r="B334" s="174" t="s">
        <v>301</v>
      </c>
      <c r="C334" s="148" t="s">
        <v>304</v>
      </c>
      <c r="D334" s="33" t="s">
        <v>35</v>
      </c>
      <c r="E334" s="31" t="s">
        <v>18</v>
      </c>
      <c r="G334" s="24">
        <f>E334*F334</f>
        <v>0</v>
      </c>
      <c r="H334" s="22"/>
      <c r="I334" s="35"/>
    </row>
    <row r="335" spans="1:8" s="32" customFormat="1" ht="12.75">
      <c r="A335" s="33" t="s">
        <v>8</v>
      </c>
      <c r="B335" s="174" t="s">
        <v>302</v>
      </c>
      <c r="C335" s="148" t="s">
        <v>305</v>
      </c>
      <c r="D335" s="30" t="s">
        <v>35</v>
      </c>
      <c r="E335" s="31" t="s">
        <v>123</v>
      </c>
      <c r="F335" s="22"/>
      <c r="G335" s="24">
        <f aca="true" t="shared" si="8" ref="G335:G353">E335*F335</f>
        <v>0</v>
      </c>
      <c r="H335" s="22"/>
    </row>
    <row r="336" spans="1:8" s="32" customFormat="1" ht="12.75">
      <c r="A336" s="33" t="s">
        <v>9</v>
      </c>
      <c r="B336" s="174" t="s">
        <v>303</v>
      </c>
      <c r="C336" s="148" t="s">
        <v>304</v>
      </c>
      <c r="D336" s="30" t="s">
        <v>35</v>
      </c>
      <c r="E336" s="31" t="s">
        <v>54</v>
      </c>
      <c r="F336" s="22"/>
      <c r="G336" s="24">
        <f t="shared" si="8"/>
        <v>0</v>
      </c>
      <c r="H336" s="22"/>
    </row>
    <row r="337" spans="1:8" s="32" customFormat="1" ht="12.75">
      <c r="A337" s="33" t="s">
        <v>12</v>
      </c>
      <c r="B337" s="174" t="s">
        <v>306</v>
      </c>
      <c r="C337" s="148" t="s">
        <v>307</v>
      </c>
      <c r="D337" s="30" t="s">
        <v>35</v>
      </c>
      <c r="E337" s="31" t="s">
        <v>308</v>
      </c>
      <c r="F337" s="22"/>
      <c r="G337" s="24">
        <f t="shared" si="8"/>
        <v>0</v>
      </c>
      <c r="H337" s="22"/>
    </row>
    <row r="338" spans="1:8" s="32" customFormat="1" ht="12.75">
      <c r="A338" s="33" t="s">
        <v>14</v>
      </c>
      <c r="B338" s="174" t="s">
        <v>309</v>
      </c>
      <c r="C338" s="148" t="s">
        <v>311</v>
      </c>
      <c r="D338" s="30" t="s">
        <v>36</v>
      </c>
      <c r="E338" s="31" t="s">
        <v>18</v>
      </c>
      <c r="F338" s="22"/>
      <c r="G338" s="24">
        <f t="shared" si="8"/>
        <v>0</v>
      </c>
      <c r="H338" s="22"/>
    </row>
    <row r="339" spans="1:8" s="32" customFormat="1" ht="12.75">
      <c r="A339" s="33" t="s">
        <v>15</v>
      </c>
      <c r="B339" s="174" t="s">
        <v>310</v>
      </c>
      <c r="C339" s="148" t="s">
        <v>156</v>
      </c>
      <c r="D339" s="30" t="s">
        <v>41</v>
      </c>
      <c r="E339" s="31" t="s">
        <v>188</v>
      </c>
      <c r="F339" s="22"/>
      <c r="G339" s="24">
        <f t="shared" si="8"/>
        <v>0</v>
      </c>
      <c r="H339" s="22"/>
    </row>
    <row r="340" spans="1:8" s="32" customFormat="1" ht="12.75">
      <c r="A340" s="33" t="s">
        <v>28</v>
      </c>
      <c r="B340" s="174" t="s">
        <v>312</v>
      </c>
      <c r="C340" s="148" t="s">
        <v>157</v>
      </c>
      <c r="D340" s="30" t="s">
        <v>41</v>
      </c>
      <c r="E340" s="31" t="s">
        <v>17</v>
      </c>
      <c r="F340" s="22"/>
      <c r="G340" s="24">
        <f t="shared" si="8"/>
        <v>0</v>
      </c>
      <c r="H340" s="22"/>
    </row>
    <row r="341" spans="1:8" s="32" customFormat="1" ht="12.75">
      <c r="A341" s="33" t="s">
        <v>29</v>
      </c>
      <c r="B341" s="174" t="s">
        <v>313</v>
      </c>
      <c r="C341" s="148" t="s">
        <v>170</v>
      </c>
      <c r="D341" s="30" t="s">
        <v>41</v>
      </c>
      <c r="E341" s="31" t="s">
        <v>335</v>
      </c>
      <c r="F341" s="22"/>
      <c r="G341" s="24">
        <f t="shared" si="8"/>
        <v>0</v>
      </c>
      <c r="H341" s="22"/>
    </row>
    <row r="342" spans="1:8" s="32" customFormat="1" ht="12.75">
      <c r="A342" s="33" t="s">
        <v>30</v>
      </c>
      <c r="B342" s="174" t="s">
        <v>314</v>
      </c>
      <c r="C342" s="148" t="s">
        <v>318</v>
      </c>
      <c r="D342" s="30" t="s">
        <v>36</v>
      </c>
      <c r="E342" s="31" t="s">
        <v>53</v>
      </c>
      <c r="F342" s="22"/>
      <c r="G342" s="24">
        <f t="shared" si="8"/>
        <v>0</v>
      </c>
      <c r="H342" s="22"/>
    </row>
    <row r="343" spans="1:8" s="32" customFormat="1" ht="12.75">
      <c r="A343" s="33" t="s">
        <v>31</v>
      </c>
      <c r="B343" s="174" t="s">
        <v>315</v>
      </c>
      <c r="C343" s="148" t="s">
        <v>319</v>
      </c>
      <c r="D343" s="30" t="s">
        <v>36</v>
      </c>
      <c r="E343" s="31" t="s">
        <v>53</v>
      </c>
      <c r="F343" s="22"/>
      <c r="G343" s="24">
        <f t="shared" si="8"/>
        <v>0</v>
      </c>
      <c r="H343" s="22"/>
    </row>
    <row r="344" spans="1:8" s="32" customFormat="1" ht="25.5">
      <c r="A344" s="33" t="s">
        <v>32</v>
      </c>
      <c r="B344" s="174" t="s">
        <v>316</v>
      </c>
      <c r="C344" s="148" t="s">
        <v>320</v>
      </c>
      <c r="D344" s="30" t="s">
        <v>41</v>
      </c>
      <c r="E344" s="31" t="s">
        <v>53</v>
      </c>
      <c r="F344" s="22"/>
      <c r="G344" s="24">
        <f t="shared" si="8"/>
        <v>0</v>
      </c>
      <c r="H344" s="22"/>
    </row>
    <row r="345" spans="1:8" s="32" customFormat="1" ht="12.75">
      <c r="A345" s="33" t="s">
        <v>38</v>
      </c>
      <c r="B345" s="174" t="s">
        <v>317</v>
      </c>
      <c r="C345" s="148" t="s">
        <v>321</v>
      </c>
      <c r="D345" s="30" t="s">
        <v>36</v>
      </c>
      <c r="E345" s="31" t="s">
        <v>53</v>
      </c>
      <c r="F345" s="22"/>
      <c r="G345" s="24">
        <f t="shared" si="8"/>
        <v>0</v>
      </c>
      <c r="H345" s="22"/>
    </row>
    <row r="346" spans="1:8" s="32" customFormat="1" ht="25.5">
      <c r="A346" s="33" t="s">
        <v>39</v>
      </c>
      <c r="B346" s="174" t="s">
        <v>322</v>
      </c>
      <c r="C346" s="148" t="s">
        <v>324</v>
      </c>
      <c r="D346" s="30" t="s">
        <v>36</v>
      </c>
      <c r="E346" s="31" t="s">
        <v>18</v>
      </c>
      <c r="F346" s="22"/>
      <c r="G346" s="24">
        <f t="shared" si="8"/>
        <v>0</v>
      </c>
      <c r="H346" s="22"/>
    </row>
    <row r="347" spans="1:8" s="32" customFormat="1" ht="12.75">
      <c r="A347" s="33" t="s">
        <v>40</v>
      </c>
      <c r="B347" s="174" t="s">
        <v>323</v>
      </c>
      <c r="C347" s="148" t="s">
        <v>325</v>
      </c>
      <c r="D347" s="30" t="s">
        <v>36</v>
      </c>
      <c r="E347" s="31" t="s">
        <v>17</v>
      </c>
      <c r="F347" s="22"/>
      <c r="G347" s="24">
        <f t="shared" si="8"/>
        <v>0</v>
      </c>
      <c r="H347" s="22"/>
    </row>
    <row r="348" spans="1:8" s="32" customFormat="1" ht="25.5">
      <c r="A348" s="33" t="s">
        <v>42</v>
      </c>
      <c r="B348" s="174" t="s">
        <v>326</v>
      </c>
      <c r="C348" s="148" t="s">
        <v>104</v>
      </c>
      <c r="D348" s="30" t="s">
        <v>41</v>
      </c>
      <c r="E348" s="31" t="s">
        <v>53</v>
      </c>
      <c r="F348" s="22"/>
      <c r="G348" s="24">
        <f t="shared" si="8"/>
        <v>0</v>
      </c>
      <c r="H348" s="22"/>
    </row>
    <row r="349" spans="1:8" s="32" customFormat="1" ht="12.75">
      <c r="A349" s="33" t="s">
        <v>43</v>
      </c>
      <c r="B349" s="174" t="s">
        <v>327</v>
      </c>
      <c r="C349" s="148" t="s">
        <v>101</v>
      </c>
      <c r="D349" s="30" t="s">
        <v>41</v>
      </c>
      <c r="E349" s="31" t="s">
        <v>53</v>
      </c>
      <c r="F349" s="22"/>
      <c r="G349" s="24">
        <f t="shared" si="8"/>
        <v>0</v>
      </c>
      <c r="H349" s="22"/>
    </row>
    <row r="350" spans="1:8" s="32" customFormat="1" ht="12.75">
      <c r="A350" s="33" t="s">
        <v>45</v>
      </c>
      <c r="B350" s="174" t="s">
        <v>328</v>
      </c>
      <c r="C350" s="148" t="s">
        <v>512</v>
      </c>
      <c r="D350" s="30" t="s">
        <v>36</v>
      </c>
      <c r="E350" s="31" t="s">
        <v>53</v>
      </c>
      <c r="F350" s="22"/>
      <c r="G350" s="24">
        <f t="shared" si="8"/>
        <v>0</v>
      </c>
      <c r="H350" s="22"/>
    </row>
    <row r="351" spans="1:8" s="32" customFormat="1" ht="25.5">
      <c r="A351" s="33" t="s">
        <v>62</v>
      </c>
      <c r="B351" s="174" t="s">
        <v>330</v>
      </c>
      <c r="C351" s="148" t="s">
        <v>329</v>
      </c>
      <c r="D351" s="30" t="s">
        <v>41</v>
      </c>
      <c r="E351" s="31" t="s">
        <v>53</v>
      </c>
      <c r="F351" s="22"/>
      <c r="G351" s="24">
        <f>E351*F351</f>
        <v>0</v>
      </c>
      <c r="H351" s="22"/>
    </row>
    <row r="352" spans="1:8" s="32" customFormat="1" ht="25.5">
      <c r="A352" s="33" t="s">
        <v>63</v>
      </c>
      <c r="B352" s="174" t="s">
        <v>331</v>
      </c>
      <c r="C352" s="148" t="s">
        <v>169</v>
      </c>
      <c r="D352" s="30" t="s">
        <v>35</v>
      </c>
      <c r="E352" s="31" t="s">
        <v>332</v>
      </c>
      <c r="F352" s="22"/>
      <c r="G352" s="24">
        <f t="shared" si="8"/>
        <v>0</v>
      </c>
      <c r="H352" s="22"/>
    </row>
    <row r="353" spans="1:8" s="32" customFormat="1" ht="12.75">
      <c r="A353" s="33" t="s">
        <v>64</v>
      </c>
      <c r="B353" s="174" t="s">
        <v>333</v>
      </c>
      <c r="C353" s="148" t="s">
        <v>127</v>
      </c>
      <c r="D353" s="30" t="s">
        <v>35</v>
      </c>
      <c r="E353" s="31" t="s">
        <v>332</v>
      </c>
      <c r="F353" s="22"/>
      <c r="G353" s="24">
        <f t="shared" si="8"/>
        <v>0</v>
      </c>
      <c r="H353" s="22"/>
    </row>
    <row r="354" spans="1:9" s="56" customFormat="1" ht="12.75">
      <c r="A354" s="77"/>
      <c r="B354" s="175"/>
      <c r="C354" s="71"/>
      <c r="D354" s="77"/>
      <c r="E354" s="78"/>
      <c r="F354" s="79"/>
      <c r="G354" s="80"/>
      <c r="H354" s="29"/>
      <c r="I354" s="55"/>
    </row>
    <row r="355" spans="3:9" ht="12.75">
      <c r="C355" s="148" t="s">
        <v>16</v>
      </c>
      <c r="E355" s="31"/>
      <c r="G355" s="69">
        <f>SUM(G333:G354)</f>
        <v>0</v>
      </c>
      <c r="H355" s="22"/>
      <c r="I355" s="35"/>
    </row>
    <row r="356" spans="3:9" ht="12.75">
      <c r="C356" s="148"/>
      <c r="E356" s="31"/>
      <c r="G356" s="69"/>
      <c r="H356" s="22"/>
      <c r="I356" s="35"/>
    </row>
    <row r="357" spans="1:8" s="32" customFormat="1" ht="17.25" customHeight="1">
      <c r="A357" s="177" t="s">
        <v>8</v>
      </c>
      <c r="B357" s="174"/>
      <c r="C357" s="148" t="s">
        <v>68</v>
      </c>
      <c r="D357" s="30"/>
      <c r="E357" s="31"/>
      <c r="F357" s="22"/>
      <c r="G357" s="24"/>
      <c r="H357" s="22"/>
    </row>
    <row r="358" spans="1:8" s="32" customFormat="1" ht="12.75">
      <c r="A358" s="178"/>
      <c r="B358" s="175"/>
      <c r="C358" s="71"/>
      <c r="D358" s="30"/>
      <c r="E358" s="31"/>
      <c r="F358" s="22"/>
      <c r="G358" s="24"/>
      <c r="H358" s="22"/>
    </row>
    <row r="359" spans="1:8" s="32" customFormat="1" ht="25.5">
      <c r="A359" s="177" t="s">
        <v>6</v>
      </c>
      <c r="B359" s="174" t="s">
        <v>334</v>
      </c>
      <c r="C359" s="148" t="s">
        <v>128</v>
      </c>
      <c r="D359" s="30" t="s">
        <v>41</v>
      </c>
      <c r="E359" s="31" t="s">
        <v>17</v>
      </c>
      <c r="F359" s="22"/>
      <c r="G359" s="24">
        <f aca="true" t="shared" si="9" ref="G359:G366">E359*F359</f>
        <v>0</v>
      </c>
      <c r="H359" s="22"/>
    </row>
    <row r="360" spans="1:8" s="32" customFormat="1" ht="25.5">
      <c r="A360" s="177" t="s">
        <v>7</v>
      </c>
      <c r="B360" s="174" t="s">
        <v>336</v>
      </c>
      <c r="C360" s="148" t="s">
        <v>129</v>
      </c>
      <c r="D360" s="30" t="s">
        <v>41</v>
      </c>
      <c r="E360" s="31" t="s">
        <v>17</v>
      </c>
      <c r="F360" s="22"/>
      <c r="G360" s="24">
        <f t="shared" si="9"/>
        <v>0</v>
      </c>
      <c r="H360" s="22"/>
    </row>
    <row r="361" spans="1:8" s="32" customFormat="1" ht="25.5">
      <c r="A361" s="177" t="s">
        <v>8</v>
      </c>
      <c r="B361" s="174" t="s">
        <v>216</v>
      </c>
      <c r="C361" s="148" t="s">
        <v>337</v>
      </c>
      <c r="D361" s="30" t="s">
        <v>41</v>
      </c>
      <c r="E361" s="31" t="s">
        <v>17</v>
      </c>
      <c r="F361" s="22"/>
      <c r="G361" s="24">
        <f t="shared" si="9"/>
        <v>0</v>
      </c>
      <c r="H361" s="22"/>
    </row>
    <row r="362" spans="1:8" s="32" customFormat="1" ht="12.75">
      <c r="A362" s="177" t="s">
        <v>9</v>
      </c>
      <c r="B362" s="174" t="s">
        <v>340</v>
      </c>
      <c r="C362" s="148" t="s">
        <v>172</v>
      </c>
      <c r="D362" s="30" t="s">
        <v>41</v>
      </c>
      <c r="E362" s="31" t="s">
        <v>53</v>
      </c>
      <c r="F362" s="22"/>
      <c r="G362" s="24">
        <f t="shared" si="9"/>
        <v>0</v>
      </c>
      <c r="H362" s="22"/>
    </row>
    <row r="363" spans="1:8" s="32" customFormat="1" ht="12.75">
      <c r="A363" s="177" t="s">
        <v>12</v>
      </c>
      <c r="B363" s="174" t="s">
        <v>341</v>
      </c>
      <c r="C363" s="148" t="s">
        <v>342</v>
      </c>
      <c r="D363" s="30" t="s">
        <v>41</v>
      </c>
      <c r="E363" s="31" t="s">
        <v>53</v>
      </c>
      <c r="F363" s="22"/>
      <c r="G363" s="24">
        <f t="shared" si="9"/>
        <v>0</v>
      </c>
      <c r="H363" s="22"/>
    </row>
    <row r="364" spans="1:8" s="32" customFormat="1" ht="25.5">
      <c r="A364" s="177" t="s">
        <v>14</v>
      </c>
      <c r="B364" s="174" t="s">
        <v>343</v>
      </c>
      <c r="C364" s="148" t="s">
        <v>344</v>
      </c>
      <c r="D364" s="30" t="s">
        <v>41</v>
      </c>
      <c r="E364" s="31" t="s">
        <v>53</v>
      </c>
      <c r="F364" s="22"/>
      <c r="G364" s="24">
        <f t="shared" si="9"/>
        <v>0</v>
      </c>
      <c r="H364" s="22"/>
    </row>
    <row r="365" spans="1:8" s="32" customFormat="1" ht="12.75">
      <c r="A365" s="177" t="s">
        <v>15</v>
      </c>
      <c r="B365" s="174" t="s">
        <v>345</v>
      </c>
      <c r="C365" s="148" t="s">
        <v>347</v>
      </c>
      <c r="D365" s="30" t="s">
        <v>36</v>
      </c>
      <c r="E365" s="31" t="s">
        <v>53</v>
      </c>
      <c r="F365" s="22"/>
      <c r="G365" s="24">
        <f t="shared" si="9"/>
        <v>0</v>
      </c>
      <c r="H365" s="22"/>
    </row>
    <row r="366" spans="1:8" s="32" customFormat="1" ht="25.5">
      <c r="A366" s="177" t="s">
        <v>28</v>
      </c>
      <c r="B366" s="174" t="s">
        <v>346</v>
      </c>
      <c r="C366" s="148" t="s">
        <v>348</v>
      </c>
      <c r="D366" s="30" t="s">
        <v>36</v>
      </c>
      <c r="E366" s="31" t="s">
        <v>53</v>
      </c>
      <c r="F366" s="22"/>
      <c r="G366" s="24">
        <f t="shared" si="9"/>
        <v>0</v>
      </c>
      <c r="H366" s="22"/>
    </row>
    <row r="367" spans="1:12" s="83" customFormat="1" ht="12.75">
      <c r="A367" s="178"/>
      <c r="B367" s="175"/>
      <c r="C367" s="71"/>
      <c r="D367" s="51"/>
      <c r="E367" s="78"/>
      <c r="F367" s="29"/>
      <c r="G367" s="80"/>
      <c r="H367" s="29"/>
      <c r="L367" s="32"/>
    </row>
    <row r="368" spans="1:8" s="32" customFormat="1" ht="12.75">
      <c r="A368" s="177"/>
      <c r="B368" s="174"/>
      <c r="C368" s="148" t="s">
        <v>16</v>
      </c>
      <c r="D368" s="30"/>
      <c r="E368" s="31"/>
      <c r="F368" s="22"/>
      <c r="G368" s="69">
        <f>SUM(G359:G367)</f>
        <v>0</v>
      </c>
      <c r="H368" s="22"/>
    </row>
    <row r="369" spans="1:8" s="32" customFormat="1" ht="12.75">
      <c r="A369" s="177"/>
      <c r="B369" s="174"/>
      <c r="C369" s="148"/>
      <c r="D369" s="30"/>
      <c r="E369" s="31"/>
      <c r="F369" s="22"/>
      <c r="G369" s="69"/>
      <c r="H369" s="22"/>
    </row>
    <row r="370" spans="1:9" ht="12.75">
      <c r="A370" s="33" t="s">
        <v>9</v>
      </c>
      <c r="C370" s="148" t="s">
        <v>257</v>
      </c>
      <c r="E370" s="31"/>
      <c r="G370" s="24"/>
      <c r="H370" s="22"/>
      <c r="I370" s="35"/>
    </row>
    <row r="371" spans="1:9" ht="12.75">
      <c r="A371" s="77"/>
      <c r="B371" s="175"/>
      <c r="C371" s="71"/>
      <c r="E371" s="31"/>
      <c r="G371" s="24"/>
      <c r="H371" s="22"/>
      <c r="I371" s="35"/>
    </row>
    <row r="372" spans="1:9" ht="12.75">
      <c r="A372" s="33" t="s">
        <v>6</v>
      </c>
      <c r="B372" s="174" t="s">
        <v>350</v>
      </c>
      <c r="C372" s="182" t="s">
        <v>349</v>
      </c>
      <c r="D372" s="30" t="s">
        <v>36</v>
      </c>
      <c r="E372" s="31" t="s">
        <v>53</v>
      </c>
      <c r="F372" s="22"/>
      <c r="G372" s="24">
        <f aca="true" t="shared" si="10" ref="G372:G380">E372*F372</f>
        <v>0</v>
      </c>
      <c r="H372" s="22"/>
      <c r="I372" s="35"/>
    </row>
    <row r="373" spans="1:9" ht="25.5">
      <c r="A373" s="33" t="s">
        <v>7</v>
      </c>
      <c r="B373" s="174" t="s">
        <v>351</v>
      </c>
      <c r="C373" s="182" t="s">
        <v>352</v>
      </c>
      <c r="D373" s="33" t="s">
        <v>41</v>
      </c>
      <c r="E373" s="31" t="s">
        <v>53</v>
      </c>
      <c r="G373" s="24">
        <f t="shared" si="10"/>
        <v>0</v>
      </c>
      <c r="H373" s="22"/>
      <c r="I373" s="35"/>
    </row>
    <row r="374" spans="1:8" s="32" customFormat="1" ht="25.5">
      <c r="A374" s="33" t="s">
        <v>8</v>
      </c>
      <c r="B374" s="174" t="s">
        <v>353</v>
      </c>
      <c r="C374" s="182" t="s">
        <v>355</v>
      </c>
      <c r="D374" s="33" t="s">
        <v>36</v>
      </c>
      <c r="E374" s="31" t="s">
        <v>53</v>
      </c>
      <c r="F374" s="34"/>
      <c r="G374" s="24">
        <f t="shared" si="10"/>
        <v>0</v>
      </c>
      <c r="H374" s="22"/>
    </row>
    <row r="375" spans="1:8" s="32" customFormat="1" ht="12.75">
      <c r="A375" s="33" t="s">
        <v>9</v>
      </c>
      <c r="B375" s="174" t="s">
        <v>354</v>
      </c>
      <c r="C375" s="182" t="s">
        <v>356</v>
      </c>
      <c r="D375" s="33" t="s">
        <v>36</v>
      </c>
      <c r="E375" s="31" t="s">
        <v>53</v>
      </c>
      <c r="F375" s="34"/>
      <c r="G375" s="24">
        <f t="shared" si="10"/>
        <v>0</v>
      </c>
      <c r="H375" s="22"/>
    </row>
    <row r="376" spans="1:8" s="32" customFormat="1" ht="25.5">
      <c r="A376" s="33" t="s">
        <v>12</v>
      </c>
      <c r="B376" s="174" t="s">
        <v>357</v>
      </c>
      <c r="C376" s="182" t="s">
        <v>358</v>
      </c>
      <c r="D376" s="33" t="s">
        <v>35</v>
      </c>
      <c r="E376" s="31" t="s">
        <v>47</v>
      </c>
      <c r="F376" s="34"/>
      <c r="G376" s="24">
        <f t="shared" si="10"/>
        <v>0</v>
      </c>
      <c r="H376" s="22"/>
    </row>
    <row r="377" spans="1:8" s="32" customFormat="1" ht="12.75">
      <c r="A377" s="33" t="s">
        <v>14</v>
      </c>
      <c r="B377" s="174" t="s">
        <v>359</v>
      </c>
      <c r="C377" s="182" t="s">
        <v>258</v>
      </c>
      <c r="D377" s="75" t="s">
        <v>41</v>
      </c>
      <c r="E377" s="31" t="s">
        <v>53</v>
      </c>
      <c r="F377" s="76"/>
      <c r="G377" s="24">
        <f t="shared" si="10"/>
        <v>0</v>
      </c>
      <c r="H377" s="22"/>
    </row>
    <row r="378" spans="1:8" s="32" customFormat="1" ht="25.5">
      <c r="A378" s="33" t="s">
        <v>15</v>
      </c>
      <c r="B378" s="174" t="s">
        <v>360</v>
      </c>
      <c r="C378" s="182" t="s">
        <v>363</v>
      </c>
      <c r="D378" s="75" t="s">
        <v>41</v>
      </c>
      <c r="E378" s="31" t="s">
        <v>53</v>
      </c>
      <c r="F378" s="76"/>
      <c r="G378" s="24">
        <f t="shared" si="10"/>
        <v>0</v>
      </c>
      <c r="H378" s="22"/>
    </row>
    <row r="379" spans="1:8" s="32" customFormat="1" ht="38.25">
      <c r="A379" s="33" t="s">
        <v>28</v>
      </c>
      <c r="B379" s="174" t="s">
        <v>361</v>
      </c>
      <c r="C379" s="182" t="s">
        <v>364</v>
      </c>
      <c r="D379" s="33" t="s">
        <v>41</v>
      </c>
      <c r="E379" s="31" t="s">
        <v>53</v>
      </c>
      <c r="F379" s="34"/>
      <c r="G379" s="24">
        <f t="shared" si="10"/>
        <v>0</v>
      </c>
      <c r="H379" s="22"/>
    </row>
    <row r="380" spans="1:8" s="32" customFormat="1" ht="12.75">
      <c r="A380" s="33" t="s">
        <v>29</v>
      </c>
      <c r="B380" s="174" t="s">
        <v>362</v>
      </c>
      <c r="C380" s="182" t="s">
        <v>259</v>
      </c>
      <c r="D380" s="30" t="s">
        <v>41</v>
      </c>
      <c r="E380" s="31" t="s">
        <v>53</v>
      </c>
      <c r="F380" s="22"/>
      <c r="G380" s="24">
        <f t="shared" si="10"/>
        <v>0</v>
      </c>
      <c r="H380" s="22"/>
    </row>
    <row r="381" spans="1:9" s="56" customFormat="1" ht="12.75">
      <c r="A381" s="77"/>
      <c r="B381" s="175"/>
      <c r="C381" s="71"/>
      <c r="D381" s="77"/>
      <c r="E381" s="78"/>
      <c r="F381" s="79"/>
      <c r="G381" s="80"/>
      <c r="H381" s="29"/>
      <c r="I381" s="55"/>
    </row>
    <row r="382" spans="3:9" ht="12.75">
      <c r="C382" s="148" t="s">
        <v>16</v>
      </c>
      <c r="E382" s="31"/>
      <c r="G382" s="69">
        <f>SUM(G372:G381)</f>
        <v>0</v>
      </c>
      <c r="H382" s="22"/>
      <c r="I382" s="35"/>
    </row>
    <row r="383" spans="3:9" ht="12.75">
      <c r="C383" s="148"/>
      <c r="E383" s="31"/>
      <c r="G383" s="69"/>
      <c r="H383" s="22"/>
      <c r="I383" s="35"/>
    </row>
    <row r="384" spans="1:8" s="32" customFormat="1" ht="14.25" customHeight="1">
      <c r="A384" s="177" t="s">
        <v>12</v>
      </c>
      <c r="B384" s="174"/>
      <c r="C384" s="148" t="s">
        <v>86</v>
      </c>
      <c r="D384" s="30"/>
      <c r="E384" s="31"/>
      <c r="F384" s="22"/>
      <c r="G384" s="69"/>
      <c r="H384" s="22"/>
    </row>
    <row r="385" spans="1:8" s="32" customFormat="1" ht="14.25" customHeight="1">
      <c r="A385" s="178"/>
      <c r="B385" s="175"/>
      <c r="C385" s="71"/>
      <c r="D385" s="30"/>
      <c r="E385" s="31"/>
      <c r="F385" s="22"/>
      <c r="G385" s="69"/>
      <c r="H385" s="22"/>
    </row>
    <row r="386" spans="1:8" s="32" customFormat="1" ht="12.75">
      <c r="A386" s="177" t="s">
        <v>6</v>
      </c>
      <c r="B386" s="174"/>
      <c r="C386" s="148" t="s">
        <v>97</v>
      </c>
      <c r="D386" s="30" t="s">
        <v>41</v>
      </c>
      <c r="E386" s="31" t="s">
        <v>53</v>
      </c>
      <c r="F386" s="22"/>
      <c r="G386" s="24">
        <f>E386*F386</f>
        <v>0</v>
      </c>
      <c r="H386" s="22"/>
    </row>
    <row r="387" spans="1:8" s="32" customFormat="1" ht="12.75">
      <c r="A387" s="177" t="s">
        <v>7</v>
      </c>
      <c r="B387" s="174"/>
      <c r="C387" s="148" t="s">
        <v>152</v>
      </c>
      <c r="D387" s="30" t="s">
        <v>41</v>
      </c>
      <c r="E387" s="31" t="s">
        <v>53</v>
      </c>
      <c r="F387" s="22"/>
      <c r="G387" s="24">
        <f>E387*F387</f>
        <v>0</v>
      </c>
      <c r="H387" s="22"/>
    </row>
    <row r="388" spans="1:8" s="32" customFormat="1" ht="12.75">
      <c r="A388" s="177" t="s">
        <v>8</v>
      </c>
      <c r="B388" s="174"/>
      <c r="C388" s="148" t="s">
        <v>87</v>
      </c>
      <c r="D388" s="30" t="s">
        <v>41</v>
      </c>
      <c r="E388" s="31" t="s">
        <v>53</v>
      </c>
      <c r="F388" s="22"/>
      <c r="G388" s="24">
        <f>E388*F388</f>
        <v>0</v>
      </c>
      <c r="H388" s="22"/>
    </row>
    <row r="389" spans="1:8" s="83" customFormat="1" ht="12.75">
      <c r="A389" s="178"/>
      <c r="B389" s="175"/>
      <c r="C389" s="71"/>
      <c r="D389" s="51"/>
      <c r="E389" s="78"/>
      <c r="F389" s="29"/>
      <c r="G389" s="80"/>
      <c r="H389" s="29"/>
    </row>
    <row r="390" spans="1:8" s="32" customFormat="1" ht="12.75">
      <c r="A390" s="177"/>
      <c r="B390" s="174"/>
      <c r="C390" s="148" t="s">
        <v>16</v>
      </c>
      <c r="D390" s="30"/>
      <c r="E390" s="31"/>
      <c r="F390" s="22"/>
      <c r="G390" s="69">
        <f>SUM(G386:G389)</f>
        <v>0</v>
      </c>
      <c r="H390" s="22"/>
    </row>
    <row r="391" spans="1:9" s="25" customFormat="1" ht="12.75">
      <c r="A391" s="75"/>
      <c r="B391" s="174"/>
      <c r="C391" s="148"/>
      <c r="D391" s="75"/>
      <c r="E391" s="31"/>
      <c r="F391" s="76"/>
      <c r="G391" s="69"/>
      <c r="H391" s="22"/>
      <c r="I391" s="35"/>
    </row>
    <row r="392" spans="1:9" ht="13.5" customHeight="1">
      <c r="A392" s="33" t="s">
        <v>14</v>
      </c>
      <c r="C392" s="148" t="s">
        <v>19</v>
      </c>
      <c r="E392" s="31"/>
      <c r="G392" s="24"/>
      <c r="H392" s="22"/>
      <c r="I392" s="35"/>
    </row>
    <row r="393" spans="1:9" ht="12.75">
      <c r="A393" s="77"/>
      <c r="B393" s="175"/>
      <c r="C393" s="71"/>
      <c r="E393" s="31"/>
      <c r="G393" s="24"/>
      <c r="H393" s="22"/>
      <c r="I393" s="35"/>
    </row>
    <row r="394" spans="1:9" ht="12.75">
      <c r="A394" s="33" t="s">
        <v>6</v>
      </c>
      <c r="B394" s="174" t="s">
        <v>513</v>
      </c>
      <c r="C394" s="148" t="s">
        <v>298</v>
      </c>
      <c r="D394" s="33" t="s">
        <v>11</v>
      </c>
      <c r="E394" s="31" t="s">
        <v>515</v>
      </c>
      <c r="G394" s="69">
        <f>SUM(G298:G301)*E394%</f>
        <v>0</v>
      </c>
      <c r="H394" s="22"/>
      <c r="I394" s="35"/>
    </row>
    <row r="395" spans="3:9" ht="12.75">
      <c r="C395" s="148"/>
      <c r="E395" s="31"/>
      <c r="G395" s="69"/>
      <c r="H395" s="22"/>
      <c r="I395" s="35"/>
    </row>
    <row r="396" spans="3:9" ht="12.75">
      <c r="C396" s="148"/>
      <c r="E396" s="31"/>
      <c r="G396" s="69"/>
      <c r="H396" s="22"/>
      <c r="I396" s="35"/>
    </row>
    <row r="397" spans="3:9" ht="12.75">
      <c r="C397" s="148"/>
      <c r="E397" s="31"/>
      <c r="G397" s="69"/>
      <c r="H397" s="22"/>
      <c r="I397" s="35"/>
    </row>
    <row r="398" spans="3:9" ht="12.75">
      <c r="C398" s="148"/>
      <c r="E398" s="31"/>
      <c r="G398" s="69"/>
      <c r="H398" s="22"/>
      <c r="I398" s="35"/>
    </row>
    <row r="399" spans="3:9" ht="12.75">
      <c r="C399" s="148"/>
      <c r="E399" s="31"/>
      <c r="G399" s="69"/>
      <c r="H399" s="22"/>
      <c r="I399" s="35"/>
    </row>
    <row r="400" spans="3:9" ht="12.75">
      <c r="C400" s="148"/>
      <c r="E400" s="31"/>
      <c r="G400" s="69"/>
      <c r="H400" s="22"/>
      <c r="I400" s="35"/>
    </row>
    <row r="401" spans="3:9" ht="12.75">
      <c r="C401" s="148"/>
      <c r="E401" s="31"/>
      <c r="G401" s="69"/>
      <c r="H401" s="22"/>
      <c r="I401" s="35"/>
    </row>
    <row r="402" spans="3:9" ht="12.75">
      <c r="C402" s="148"/>
      <c r="E402" s="31"/>
      <c r="G402" s="69"/>
      <c r="H402" s="22"/>
      <c r="I402" s="35"/>
    </row>
    <row r="403" spans="1:9" ht="15">
      <c r="A403" s="177"/>
      <c r="D403" s="30"/>
      <c r="E403" s="84"/>
      <c r="F403" s="22"/>
      <c r="G403" s="38"/>
      <c r="H403" s="22"/>
      <c r="I403" s="35"/>
    </row>
    <row r="404" spans="3:9" ht="12.75">
      <c r="C404" s="148"/>
      <c r="E404" s="31"/>
      <c r="G404" s="69"/>
      <c r="H404" s="22"/>
      <c r="I404" s="35"/>
    </row>
    <row r="405" spans="3:9" ht="12.75">
      <c r="C405" s="148"/>
      <c r="E405" s="31"/>
      <c r="G405" s="69"/>
      <c r="H405" s="22"/>
      <c r="I405" s="35"/>
    </row>
    <row r="406" spans="3:8" ht="12.75">
      <c r="C406" s="148"/>
      <c r="E406" s="31"/>
      <c r="G406" s="69"/>
      <c r="H406" s="22"/>
    </row>
    <row r="407" spans="3:8" ht="12.75">
      <c r="C407" s="148"/>
      <c r="E407" s="31"/>
      <c r="G407" s="69"/>
      <c r="H407" s="22"/>
    </row>
    <row r="408" spans="3:8" ht="12.75">
      <c r="C408" s="148"/>
      <c r="E408" s="31"/>
      <c r="G408" s="69"/>
      <c r="H408" s="22"/>
    </row>
    <row r="409" spans="3:8" ht="12.75">
      <c r="C409" s="148"/>
      <c r="E409" s="31"/>
      <c r="G409" s="69"/>
      <c r="H409" s="22"/>
    </row>
    <row r="410" spans="3:8" ht="12.75">
      <c r="C410" s="148"/>
      <c r="E410" s="31"/>
      <c r="G410" s="69"/>
      <c r="H410" s="22"/>
    </row>
    <row r="411" spans="3:8" ht="12.75">
      <c r="C411" s="148"/>
      <c r="E411" s="31"/>
      <c r="G411" s="69"/>
      <c r="H411" s="22"/>
    </row>
    <row r="412" spans="3:8" ht="12.75">
      <c r="C412" s="148"/>
      <c r="E412" s="31"/>
      <c r="G412" s="69"/>
      <c r="H412" s="22"/>
    </row>
    <row r="413" spans="3:8" ht="12.75">
      <c r="C413" s="148"/>
      <c r="E413" s="31"/>
      <c r="G413" s="69"/>
      <c r="H413" s="22"/>
    </row>
    <row r="414" spans="3:8" ht="12.75">
      <c r="C414" s="148"/>
      <c r="E414" s="31"/>
      <c r="G414" s="69"/>
      <c r="H414" s="22"/>
    </row>
    <row r="415" spans="3:8" ht="12.75">
      <c r="C415" s="148"/>
      <c r="E415" s="31"/>
      <c r="G415" s="69"/>
      <c r="H415" s="22"/>
    </row>
    <row r="416" spans="3:8" ht="12.75">
      <c r="C416" s="148"/>
      <c r="E416" s="31"/>
      <c r="G416" s="69"/>
      <c r="H416" s="22"/>
    </row>
    <row r="417" spans="3:8" ht="12.75">
      <c r="C417" s="148"/>
      <c r="E417" s="31"/>
      <c r="G417" s="69"/>
      <c r="H417" s="22"/>
    </row>
    <row r="418" spans="3:8" ht="12.75">
      <c r="C418" s="148"/>
      <c r="E418" s="31"/>
      <c r="G418" s="69"/>
      <c r="H418" s="22"/>
    </row>
    <row r="419" spans="3:8" ht="12.75">
      <c r="C419" s="148"/>
      <c r="E419" s="31"/>
      <c r="G419" s="69"/>
      <c r="H419" s="22"/>
    </row>
    <row r="420" spans="3:8" ht="12.75">
      <c r="C420" s="148"/>
      <c r="E420" s="31"/>
      <c r="G420" s="69"/>
      <c r="H420" s="22"/>
    </row>
    <row r="421" spans="3:8" ht="12.75">
      <c r="C421" s="148"/>
      <c r="E421" s="31"/>
      <c r="G421" s="69"/>
      <c r="H421" s="22"/>
    </row>
    <row r="422" spans="3:8" ht="12.75">
      <c r="C422" s="148"/>
      <c r="E422" s="31"/>
      <c r="G422" s="69"/>
      <c r="H422" s="22"/>
    </row>
    <row r="423" spans="3:8" ht="12.75">
      <c r="C423" s="148"/>
      <c r="E423" s="31"/>
      <c r="G423" s="69"/>
      <c r="H423" s="22"/>
    </row>
    <row r="424" spans="3:8" ht="12.75">
      <c r="C424" s="148"/>
      <c r="E424" s="31"/>
      <c r="G424" s="69"/>
      <c r="H424" s="22"/>
    </row>
    <row r="425" spans="3:8" ht="12.75">
      <c r="C425" s="148"/>
      <c r="E425" s="31"/>
      <c r="G425" s="69"/>
      <c r="H425" s="22"/>
    </row>
    <row r="426" spans="3:8" ht="12.75">
      <c r="C426" s="148"/>
      <c r="E426" s="31"/>
      <c r="G426" s="69"/>
      <c r="H426" s="22"/>
    </row>
    <row r="427" spans="3:8" ht="12.75">
      <c r="C427" s="148"/>
      <c r="E427" s="31"/>
      <c r="G427" s="69"/>
      <c r="H427" s="22"/>
    </row>
    <row r="428" spans="3:8" ht="12.75">
      <c r="C428" s="148"/>
      <c r="E428" s="31"/>
      <c r="G428" s="69"/>
      <c r="H428" s="22"/>
    </row>
    <row r="429" spans="3:8" ht="12.75">
      <c r="C429" s="148"/>
      <c r="E429" s="31"/>
      <c r="G429" s="69"/>
      <c r="H429" s="22"/>
    </row>
    <row r="430" spans="3:8" ht="12.75">
      <c r="C430" s="148"/>
      <c r="E430" s="31"/>
      <c r="G430" s="69"/>
      <c r="H430" s="22"/>
    </row>
    <row r="431" spans="3:8" ht="12.75">
      <c r="C431" s="148"/>
      <c r="E431" s="31"/>
      <c r="G431" s="69"/>
      <c r="H431" s="22"/>
    </row>
    <row r="432" spans="3:8" ht="12.75">
      <c r="C432" s="148"/>
      <c r="E432" s="31"/>
      <c r="G432" s="69"/>
      <c r="H432" s="22"/>
    </row>
    <row r="433" spans="3:8" ht="12.75">
      <c r="C433" s="148"/>
      <c r="E433" s="31"/>
      <c r="G433" s="69"/>
      <c r="H433" s="22"/>
    </row>
    <row r="434" spans="3:8" ht="12.75">
      <c r="C434" s="148"/>
      <c r="E434" s="31"/>
      <c r="G434" s="69"/>
      <c r="H434" s="22"/>
    </row>
    <row r="435" spans="3:8" ht="12.75">
      <c r="C435" s="148"/>
      <c r="E435" s="31"/>
      <c r="G435" s="69"/>
      <c r="H435" s="22"/>
    </row>
    <row r="436" spans="3:8" ht="12.75">
      <c r="C436" s="148"/>
      <c r="E436" s="31"/>
      <c r="G436" s="69"/>
      <c r="H436" s="22"/>
    </row>
    <row r="437" spans="3:8" ht="12.75">
      <c r="C437" s="148"/>
      <c r="G437" s="69"/>
      <c r="H437" s="22"/>
    </row>
  </sheetData>
  <sheetProtection/>
  <printOptions gridLines="1"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60" r:id="rId1"/>
  <headerFooter alignWithMargins="0">
    <oddHeader>&amp;LIng. E. Brettová, Psohlavců 51, Praha 4&amp;C&amp;F&amp;R06/2018</oddHeader>
    <oddFooter>&amp;C&amp;A&amp;Rstránka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1">
      <selection activeCell="F74" sqref="F74"/>
    </sheetView>
  </sheetViews>
  <sheetFormatPr defaultColWidth="9.00390625" defaultRowHeight="12.75"/>
  <cols>
    <col min="1" max="1" width="3.75390625" style="3" customWidth="1"/>
    <col min="2" max="2" width="11.125" style="3" customWidth="1"/>
    <col min="3" max="3" width="49.875" style="3" customWidth="1"/>
    <col min="4" max="4" width="7.375" style="3" customWidth="1"/>
    <col min="5" max="5" width="10.75390625" style="3" customWidth="1"/>
    <col min="6" max="6" width="9.375" style="3" customWidth="1"/>
    <col min="7" max="7" width="11.625" style="3" customWidth="1"/>
    <col min="8" max="8" width="14.00390625" style="3" customWidth="1"/>
    <col min="9" max="9" width="10.125" style="3" customWidth="1"/>
    <col min="10" max="10" width="5.375" style="4" hidden="1" customWidth="1"/>
    <col min="11" max="11" width="5.375" style="3" hidden="1" customWidth="1"/>
    <col min="12" max="12" width="9.125" style="3" hidden="1" customWidth="1"/>
    <col min="13" max="13" width="4.625" style="3" hidden="1" customWidth="1"/>
    <col min="14" max="16384" width="9.125" style="3" customWidth="1"/>
  </cols>
  <sheetData>
    <row r="1" spans="1:10" ht="15">
      <c r="A1" s="10"/>
      <c r="B1" s="11"/>
      <c r="C1" s="11"/>
      <c r="D1" s="12"/>
      <c r="E1" s="13"/>
      <c r="F1" s="14"/>
      <c r="J1" s="3"/>
    </row>
    <row r="2" spans="1:6" s="114" customFormat="1" ht="15">
      <c r="A2" s="129"/>
      <c r="B2" s="118" t="s">
        <v>197</v>
      </c>
      <c r="C2" s="118"/>
      <c r="D2" s="127"/>
      <c r="E2" s="128"/>
      <c r="F2" s="128"/>
    </row>
    <row r="3" spans="1:6" s="114" customFormat="1" ht="15.75" thickBot="1">
      <c r="A3" s="129"/>
      <c r="B3" s="118" t="s">
        <v>198</v>
      </c>
      <c r="C3" s="118"/>
      <c r="D3" s="127"/>
      <c r="E3" s="128"/>
      <c r="F3" s="128"/>
    </row>
    <row r="4" spans="1:6" s="110" customFormat="1" ht="33.75" customHeight="1" thickBot="1">
      <c r="A4" s="130" t="s">
        <v>105</v>
      </c>
      <c r="B4" s="131"/>
      <c r="C4" s="131"/>
      <c r="D4" s="132"/>
      <c r="E4" s="151"/>
      <c r="F4" s="152"/>
    </row>
    <row r="5" spans="1:6" s="114" customFormat="1" ht="15.75" thickBot="1">
      <c r="A5" s="133" t="s">
        <v>93</v>
      </c>
      <c r="B5" s="134"/>
      <c r="C5" s="134"/>
      <c r="D5" s="135" t="s">
        <v>11</v>
      </c>
      <c r="E5" s="153" t="s">
        <v>106</v>
      </c>
      <c r="F5" s="154" t="s">
        <v>107</v>
      </c>
    </row>
    <row r="6" spans="1:6" s="114" customFormat="1" ht="15">
      <c r="A6" s="136">
        <v>1</v>
      </c>
      <c r="B6" s="137" t="s">
        <v>108</v>
      </c>
      <c r="C6" s="137"/>
      <c r="D6" s="138"/>
      <c r="E6" s="155">
        <v>0</v>
      </c>
      <c r="F6" s="156">
        <v>0</v>
      </c>
    </row>
    <row r="7" spans="1:6" s="114" customFormat="1" ht="15">
      <c r="A7" s="136">
        <v>2</v>
      </c>
      <c r="B7" s="137" t="s">
        <v>109</v>
      </c>
      <c r="C7" s="137"/>
      <c r="D7" s="138">
        <v>5</v>
      </c>
      <c r="E7" s="155">
        <v>0</v>
      </c>
      <c r="F7" s="156">
        <v>0</v>
      </c>
    </row>
    <row r="8" spans="1:6" s="114" customFormat="1" ht="15">
      <c r="A8" s="136">
        <v>3</v>
      </c>
      <c r="B8" s="137" t="s">
        <v>110</v>
      </c>
      <c r="C8" s="137"/>
      <c r="D8" s="138">
        <v>3</v>
      </c>
      <c r="E8" s="155">
        <v>0</v>
      </c>
      <c r="F8" s="156">
        <v>0</v>
      </c>
    </row>
    <row r="9" spans="1:6" s="114" customFormat="1" ht="15">
      <c r="A9" s="136">
        <v>4</v>
      </c>
      <c r="B9" s="137" t="s">
        <v>111</v>
      </c>
      <c r="C9" s="137"/>
      <c r="D9" s="138"/>
      <c r="E9" s="155">
        <v>0</v>
      </c>
      <c r="F9" s="156">
        <v>0</v>
      </c>
    </row>
    <row r="10" spans="1:6" s="114" customFormat="1" ht="15.75" thickBot="1">
      <c r="A10" s="136">
        <v>5</v>
      </c>
      <c r="B10" s="137" t="s">
        <v>70</v>
      </c>
      <c r="C10" s="137"/>
      <c r="D10" s="138">
        <v>6</v>
      </c>
      <c r="E10" s="155">
        <v>0</v>
      </c>
      <c r="F10" s="156">
        <v>0</v>
      </c>
    </row>
    <row r="11" spans="1:6" s="114" customFormat="1" ht="15">
      <c r="A11" s="139">
        <v>6</v>
      </c>
      <c r="B11" s="140" t="s">
        <v>112</v>
      </c>
      <c r="C11" s="140"/>
      <c r="D11" s="141"/>
      <c r="E11" s="157">
        <v>0</v>
      </c>
      <c r="F11" s="158">
        <v>0</v>
      </c>
    </row>
    <row r="12" spans="1:6" s="114" customFormat="1" ht="15.75" thickBot="1">
      <c r="A12" s="136">
        <v>7</v>
      </c>
      <c r="B12" s="137" t="s">
        <v>149</v>
      </c>
      <c r="C12" s="137"/>
      <c r="D12" s="138"/>
      <c r="E12" s="155">
        <v>0</v>
      </c>
      <c r="F12" s="156">
        <v>0</v>
      </c>
    </row>
    <row r="13" spans="1:6" s="114" customFormat="1" ht="15">
      <c r="A13" s="142">
        <v>8</v>
      </c>
      <c r="B13" s="143" t="s">
        <v>113</v>
      </c>
      <c r="C13" s="143"/>
      <c r="D13" s="144"/>
      <c r="E13" s="159">
        <v>0</v>
      </c>
      <c r="F13" s="160">
        <v>0</v>
      </c>
    </row>
    <row r="14" spans="1:6" s="114" customFormat="1" ht="15">
      <c r="A14" s="161"/>
      <c r="B14" s="162"/>
      <c r="C14" s="162"/>
      <c r="D14" s="163"/>
      <c r="E14" s="164"/>
      <c r="F14" s="165"/>
    </row>
    <row r="15" spans="1:10" ht="15">
      <c r="A15" s="10"/>
      <c r="B15" s="11"/>
      <c r="C15" s="11"/>
      <c r="D15" s="12"/>
      <c r="E15" s="13"/>
      <c r="F15" s="14"/>
      <c r="J15" s="3"/>
    </row>
    <row r="16" spans="1:7" s="114" customFormat="1" ht="15">
      <c r="A16" s="117"/>
      <c r="B16" s="118" t="s">
        <v>197</v>
      </c>
      <c r="C16" s="117"/>
      <c r="D16" s="117"/>
      <c r="E16" s="116"/>
      <c r="F16" s="115"/>
      <c r="G16" s="115"/>
    </row>
    <row r="17" spans="1:7" s="114" customFormat="1" ht="15">
      <c r="A17" s="117"/>
      <c r="B17" s="118" t="s">
        <v>198</v>
      </c>
      <c r="C17" s="117"/>
      <c r="D17" s="117"/>
      <c r="E17" s="116"/>
      <c r="F17" s="115"/>
      <c r="G17" s="115"/>
    </row>
    <row r="18" spans="1:7" s="110" customFormat="1" ht="33.75" customHeight="1" thickBot="1">
      <c r="A18" s="113" t="s">
        <v>71</v>
      </c>
      <c r="B18" s="113"/>
      <c r="C18" s="113"/>
      <c r="D18" s="113"/>
      <c r="E18" s="112"/>
      <c r="F18" s="111"/>
      <c r="G18" s="111"/>
    </row>
    <row r="19" spans="1:7" s="114" customFormat="1" ht="15.75" thickBot="1">
      <c r="A19" s="109" t="s">
        <v>93</v>
      </c>
      <c r="B19" s="166" t="s">
        <v>199</v>
      </c>
      <c r="C19" s="108" t="s">
        <v>72</v>
      </c>
      <c r="D19" s="108" t="s">
        <v>73</v>
      </c>
      <c r="E19" s="107" t="s">
        <v>74</v>
      </c>
      <c r="F19" s="106" t="s">
        <v>75</v>
      </c>
      <c r="G19" s="106" t="s">
        <v>76</v>
      </c>
    </row>
    <row r="20" spans="1:7" s="102" customFormat="1" ht="19.5" customHeight="1">
      <c r="A20" s="121" t="s">
        <v>78</v>
      </c>
      <c r="B20" s="167"/>
      <c r="C20" s="105"/>
      <c r="D20" s="105"/>
      <c r="E20" s="104"/>
      <c r="F20" s="103"/>
      <c r="G20" s="103"/>
    </row>
    <row r="21" spans="1:7" s="114" customFormat="1" ht="15">
      <c r="A21" s="88">
        <v>1</v>
      </c>
      <c r="B21" s="168">
        <v>171107</v>
      </c>
      <c r="C21" s="87" t="s">
        <v>162</v>
      </c>
      <c r="D21" s="87" t="s">
        <v>35</v>
      </c>
      <c r="E21" s="86">
        <v>15</v>
      </c>
      <c r="F21" s="119">
        <v>0</v>
      </c>
      <c r="G21" s="119">
        <f aca="true" t="shared" si="0" ref="G21:G48">E21*F21</f>
        <v>0</v>
      </c>
    </row>
    <row r="22" spans="1:7" s="114" customFormat="1" ht="15">
      <c r="A22" s="88">
        <v>2</v>
      </c>
      <c r="B22" s="168">
        <v>101005</v>
      </c>
      <c r="C22" s="87" t="s">
        <v>150</v>
      </c>
      <c r="D22" s="87" t="s">
        <v>35</v>
      </c>
      <c r="E22" s="86">
        <v>5</v>
      </c>
      <c r="F22" s="119">
        <v>0</v>
      </c>
      <c r="G22" s="119">
        <f t="shared" si="0"/>
        <v>0</v>
      </c>
    </row>
    <row r="23" spans="1:7" s="114" customFormat="1" ht="15">
      <c r="A23" s="88">
        <v>3</v>
      </c>
      <c r="B23" s="168">
        <v>101105</v>
      </c>
      <c r="C23" s="87" t="s">
        <v>80</v>
      </c>
      <c r="D23" s="87" t="s">
        <v>35</v>
      </c>
      <c r="E23" s="86">
        <v>35</v>
      </c>
      <c r="F23" s="119">
        <v>0</v>
      </c>
      <c r="G23" s="119">
        <f t="shared" si="0"/>
        <v>0</v>
      </c>
    </row>
    <row r="24" spans="1:7" s="114" customFormat="1" ht="15">
      <c r="A24" s="88">
        <v>4</v>
      </c>
      <c r="B24" s="168">
        <v>101106</v>
      </c>
      <c r="C24" s="87" t="s">
        <v>79</v>
      </c>
      <c r="D24" s="87" t="s">
        <v>35</v>
      </c>
      <c r="E24" s="86">
        <v>25</v>
      </c>
      <c r="F24" s="119">
        <v>0</v>
      </c>
      <c r="G24" s="119">
        <f t="shared" si="0"/>
        <v>0</v>
      </c>
    </row>
    <row r="25" spans="1:7" s="114" customFormat="1" ht="15">
      <c r="A25" s="88">
        <v>5</v>
      </c>
      <c r="B25" s="168">
        <v>101205</v>
      </c>
      <c r="C25" s="87" t="s">
        <v>84</v>
      </c>
      <c r="D25" s="87" t="s">
        <v>35</v>
      </c>
      <c r="E25" s="86">
        <v>15</v>
      </c>
      <c r="F25" s="119">
        <v>0</v>
      </c>
      <c r="G25" s="119">
        <f t="shared" si="0"/>
        <v>0</v>
      </c>
    </row>
    <row r="26" spans="1:7" s="114" customFormat="1" ht="15">
      <c r="A26" s="88">
        <v>6</v>
      </c>
      <c r="B26" s="168">
        <v>311211</v>
      </c>
      <c r="C26" s="87" t="s">
        <v>200</v>
      </c>
      <c r="D26" s="87" t="s">
        <v>36</v>
      </c>
      <c r="E26" s="86">
        <v>7</v>
      </c>
      <c r="F26" s="119">
        <v>0</v>
      </c>
      <c r="G26" s="119">
        <f t="shared" si="0"/>
        <v>0</v>
      </c>
    </row>
    <row r="27" spans="1:7" s="114" customFormat="1" ht="15">
      <c r="A27" s="88">
        <v>7</v>
      </c>
      <c r="B27" s="168">
        <v>311316</v>
      </c>
      <c r="C27" s="87" t="s">
        <v>201</v>
      </c>
      <c r="D27" s="87" t="s">
        <v>36</v>
      </c>
      <c r="E27" s="86">
        <v>8</v>
      </c>
      <c r="F27" s="119">
        <v>0</v>
      </c>
      <c r="G27" s="119">
        <f t="shared" si="0"/>
        <v>0</v>
      </c>
    </row>
    <row r="28" spans="1:7" s="114" customFormat="1" ht="15">
      <c r="A28" s="88">
        <v>8</v>
      </c>
      <c r="B28" s="168">
        <v>333111</v>
      </c>
      <c r="C28" s="87" t="s">
        <v>163</v>
      </c>
      <c r="D28" s="87" t="s">
        <v>35</v>
      </c>
      <c r="E28" s="86">
        <v>25</v>
      </c>
      <c r="F28" s="119">
        <v>0</v>
      </c>
      <c r="G28" s="119">
        <f t="shared" si="0"/>
        <v>0</v>
      </c>
    </row>
    <row r="29" spans="1:7" s="114" customFormat="1" ht="15">
      <c r="A29" s="88">
        <v>9</v>
      </c>
      <c r="B29" s="168">
        <v>410130</v>
      </c>
      <c r="C29" s="87" t="s">
        <v>114</v>
      </c>
      <c r="D29" s="120"/>
      <c r="E29" s="86">
        <v>2</v>
      </c>
      <c r="F29" s="119">
        <v>0</v>
      </c>
      <c r="G29" s="119">
        <f t="shared" si="0"/>
        <v>0</v>
      </c>
    </row>
    <row r="30" spans="1:7" s="114" customFormat="1" ht="15">
      <c r="A30" s="88">
        <v>10</v>
      </c>
      <c r="B30" s="168">
        <v>409820</v>
      </c>
      <c r="C30" s="87" t="s">
        <v>115</v>
      </c>
      <c r="D30" s="87" t="s">
        <v>36</v>
      </c>
      <c r="E30" s="86">
        <v>2</v>
      </c>
      <c r="F30" s="119">
        <v>0</v>
      </c>
      <c r="G30" s="119">
        <f t="shared" si="0"/>
        <v>0</v>
      </c>
    </row>
    <row r="31" spans="1:7" s="114" customFormat="1" ht="15">
      <c r="A31" s="88">
        <v>11</v>
      </c>
      <c r="B31" s="168">
        <v>410101</v>
      </c>
      <c r="C31" s="87" t="s">
        <v>116</v>
      </c>
      <c r="D31" s="87" t="s">
        <v>36</v>
      </c>
      <c r="E31" s="86">
        <v>2</v>
      </c>
      <c r="F31" s="119">
        <v>0</v>
      </c>
      <c r="G31" s="119">
        <f t="shared" si="0"/>
        <v>0</v>
      </c>
    </row>
    <row r="32" spans="1:7" s="114" customFormat="1" ht="15">
      <c r="A32" s="88">
        <v>12</v>
      </c>
      <c r="B32" s="168">
        <v>420091</v>
      </c>
      <c r="C32" s="87" t="s">
        <v>117</v>
      </c>
      <c r="D32" s="87" t="s">
        <v>36</v>
      </c>
      <c r="E32" s="86">
        <v>2</v>
      </c>
      <c r="F32" s="119">
        <v>0</v>
      </c>
      <c r="G32" s="119">
        <f t="shared" si="0"/>
        <v>0</v>
      </c>
    </row>
    <row r="33" spans="1:7" s="114" customFormat="1" ht="15">
      <c r="A33" s="88">
        <v>13</v>
      </c>
      <c r="B33" s="168">
        <v>410150</v>
      </c>
      <c r="C33" s="87" t="s">
        <v>118</v>
      </c>
      <c r="D33" s="120"/>
      <c r="E33" s="86">
        <v>2</v>
      </c>
      <c r="F33" s="119">
        <v>0</v>
      </c>
      <c r="G33" s="119">
        <f t="shared" si="0"/>
        <v>0</v>
      </c>
    </row>
    <row r="34" spans="1:7" s="114" customFormat="1" ht="15">
      <c r="A34" s="88">
        <v>14</v>
      </c>
      <c r="B34" s="168">
        <v>409826</v>
      </c>
      <c r="C34" s="87" t="s">
        <v>119</v>
      </c>
      <c r="D34" s="87" t="s">
        <v>36</v>
      </c>
      <c r="E34" s="86">
        <v>2</v>
      </c>
      <c r="F34" s="119">
        <v>0</v>
      </c>
      <c r="G34" s="119">
        <f t="shared" si="0"/>
        <v>0</v>
      </c>
    </row>
    <row r="35" spans="1:7" s="114" customFormat="1" ht="15">
      <c r="A35" s="88">
        <v>15</v>
      </c>
      <c r="B35" s="168">
        <v>410102</v>
      </c>
      <c r="C35" s="87" t="s">
        <v>120</v>
      </c>
      <c r="D35" s="87" t="s">
        <v>36</v>
      </c>
      <c r="E35" s="86">
        <v>2</v>
      </c>
      <c r="F35" s="119">
        <v>0</v>
      </c>
      <c r="G35" s="119">
        <f t="shared" si="0"/>
        <v>0</v>
      </c>
    </row>
    <row r="36" spans="1:7" s="114" customFormat="1" ht="15">
      <c r="A36" s="88">
        <v>16</v>
      </c>
      <c r="B36" s="168">
        <v>420091</v>
      </c>
      <c r="C36" s="87" t="s">
        <v>117</v>
      </c>
      <c r="D36" s="87" t="s">
        <v>36</v>
      </c>
      <c r="E36" s="86">
        <v>2</v>
      </c>
      <c r="F36" s="119">
        <v>0</v>
      </c>
      <c r="G36" s="119">
        <f t="shared" si="0"/>
        <v>0</v>
      </c>
    </row>
    <row r="37" spans="1:7" s="114" customFormat="1" ht="15">
      <c r="A37" s="88">
        <v>17</v>
      </c>
      <c r="B37" s="168">
        <v>420001</v>
      </c>
      <c r="C37" s="87" t="s">
        <v>121</v>
      </c>
      <c r="D37" s="87" t="s">
        <v>36</v>
      </c>
      <c r="E37" s="86">
        <v>1</v>
      </c>
      <c r="F37" s="119">
        <v>0</v>
      </c>
      <c r="G37" s="119">
        <f t="shared" si="0"/>
        <v>0</v>
      </c>
    </row>
    <row r="38" spans="1:7" s="114" customFormat="1" ht="15">
      <c r="A38" s="88">
        <v>18</v>
      </c>
      <c r="B38" s="168">
        <v>420091</v>
      </c>
      <c r="C38" s="87" t="s">
        <v>117</v>
      </c>
      <c r="D38" s="87" t="s">
        <v>36</v>
      </c>
      <c r="E38" s="86">
        <v>1</v>
      </c>
      <c r="F38" s="119">
        <v>0</v>
      </c>
      <c r="G38" s="119">
        <f t="shared" si="0"/>
        <v>0</v>
      </c>
    </row>
    <row r="39" spans="1:7" s="114" customFormat="1" ht="15">
      <c r="A39" s="88">
        <v>19</v>
      </c>
      <c r="B39" s="168">
        <v>420010</v>
      </c>
      <c r="C39" s="87" t="s">
        <v>122</v>
      </c>
      <c r="D39" s="87" t="s">
        <v>36</v>
      </c>
      <c r="E39" s="86">
        <v>2</v>
      </c>
      <c r="F39" s="119">
        <v>0</v>
      </c>
      <c r="G39" s="119">
        <f t="shared" si="0"/>
        <v>0</v>
      </c>
    </row>
    <row r="40" spans="1:7" s="114" customFormat="1" ht="15">
      <c r="A40" s="88">
        <v>20</v>
      </c>
      <c r="B40" s="168">
        <v>438012</v>
      </c>
      <c r="C40" s="87" t="s">
        <v>202</v>
      </c>
      <c r="D40" s="87" t="s">
        <v>36</v>
      </c>
      <c r="E40" s="86">
        <v>3</v>
      </c>
      <c r="F40" s="119">
        <v>0</v>
      </c>
      <c r="G40" s="119">
        <f t="shared" si="0"/>
        <v>0</v>
      </c>
    </row>
    <row r="41" spans="1:7" s="114" customFormat="1" ht="15">
      <c r="A41" s="88">
        <v>21</v>
      </c>
      <c r="B41" s="168">
        <v>438017</v>
      </c>
      <c r="C41" s="87" t="s">
        <v>203</v>
      </c>
      <c r="D41" s="87" t="s">
        <v>36</v>
      </c>
      <c r="E41" s="86">
        <v>2</v>
      </c>
      <c r="F41" s="119">
        <v>0</v>
      </c>
      <c r="G41" s="119">
        <f t="shared" si="0"/>
        <v>0</v>
      </c>
    </row>
    <row r="42" spans="1:7" s="114" customFormat="1" ht="15">
      <c r="A42" s="88">
        <v>22</v>
      </c>
      <c r="B42" s="168">
        <v>511501</v>
      </c>
      <c r="C42" s="87" t="s">
        <v>204</v>
      </c>
      <c r="D42" s="87" t="s">
        <v>36</v>
      </c>
      <c r="E42" s="86">
        <v>4</v>
      </c>
      <c r="F42" s="119">
        <v>0</v>
      </c>
      <c r="G42" s="119">
        <f t="shared" si="0"/>
        <v>0</v>
      </c>
    </row>
    <row r="43" spans="1:7" s="114" customFormat="1" ht="15">
      <c r="A43" s="88">
        <v>23</v>
      </c>
      <c r="B43" s="168">
        <v>591121</v>
      </c>
      <c r="C43" s="87" t="s">
        <v>205</v>
      </c>
      <c r="D43" s="87" t="s">
        <v>36</v>
      </c>
      <c r="E43" s="86">
        <v>4</v>
      </c>
      <c r="F43" s="119">
        <v>0</v>
      </c>
      <c r="G43" s="119">
        <f t="shared" si="0"/>
        <v>0</v>
      </c>
    </row>
    <row r="44" spans="1:7" s="114" customFormat="1" ht="15">
      <c r="A44" s="88">
        <v>24</v>
      </c>
      <c r="B44" s="168">
        <v>511101</v>
      </c>
      <c r="C44" s="87" t="s">
        <v>206</v>
      </c>
      <c r="D44" s="87" t="s">
        <v>36</v>
      </c>
      <c r="E44" s="86">
        <v>2</v>
      </c>
      <c r="F44" s="119">
        <v>0</v>
      </c>
      <c r="G44" s="119">
        <f t="shared" si="0"/>
        <v>0</v>
      </c>
    </row>
    <row r="45" spans="1:7" s="114" customFormat="1" ht="15">
      <c r="A45" s="88">
        <v>25</v>
      </c>
      <c r="B45" s="168">
        <v>591121</v>
      </c>
      <c r="C45" s="87" t="s">
        <v>205</v>
      </c>
      <c r="D45" s="87" t="s">
        <v>36</v>
      </c>
      <c r="E45" s="86">
        <v>2</v>
      </c>
      <c r="F45" s="119">
        <v>0</v>
      </c>
      <c r="G45" s="119">
        <f t="shared" si="0"/>
        <v>0</v>
      </c>
    </row>
    <row r="46" spans="1:7" s="114" customFormat="1" ht="15">
      <c r="A46" s="88">
        <v>26</v>
      </c>
      <c r="B46" s="168">
        <v>513314</v>
      </c>
      <c r="C46" s="87" t="s">
        <v>207</v>
      </c>
      <c r="D46" s="87" t="s">
        <v>36</v>
      </c>
      <c r="E46" s="86">
        <v>2</v>
      </c>
      <c r="F46" s="119">
        <v>0</v>
      </c>
      <c r="G46" s="119">
        <f t="shared" si="0"/>
        <v>0</v>
      </c>
    </row>
    <row r="47" spans="1:7" s="114" customFormat="1" ht="15">
      <c r="A47" s="88">
        <v>27</v>
      </c>
      <c r="B47" s="168">
        <v>592126</v>
      </c>
      <c r="C47" s="87" t="s">
        <v>208</v>
      </c>
      <c r="D47" s="87" t="s">
        <v>36</v>
      </c>
      <c r="E47" s="86">
        <v>4</v>
      </c>
      <c r="F47" s="119">
        <v>0</v>
      </c>
      <c r="G47" s="119">
        <f t="shared" si="0"/>
        <v>0</v>
      </c>
    </row>
    <row r="48" spans="1:7" s="114" customFormat="1" ht="15.75" thickBot="1">
      <c r="A48" s="101">
        <v>28</v>
      </c>
      <c r="B48" s="169">
        <v>595111</v>
      </c>
      <c r="C48" s="100" t="s">
        <v>164</v>
      </c>
      <c r="D48" s="100" t="s">
        <v>36</v>
      </c>
      <c r="E48" s="99">
        <v>4</v>
      </c>
      <c r="F48" s="119">
        <v>0</v>
      </c>
      <c r="G48" s="98">
        <f t="shared" si="0"/>
        <v>0</v>
      </c>
    </row>
    <row r="49" spans="1:7" s="93" customFormat="1" ht="14.25">
      <c r="A49" s="97"/>
      <c r="B49" s="170"/>
      <c r="C49" s="96" t="s">
        <v>77</v>
      </c>
      <c r="D49" s="96"/>
      <c r="E49" s="95"/>
      <c r="F49" s="94"/>
      <c r="G49" s="94">
        <f>SUM(G21:G48)</f>
        <v>0</v>
      </c>
    </row>
    <row r="50" spans="1:7" s="102" customFormat="1" ht="19.5" customHeight="1">
      <c r="A50" s="92" t="s">
        <v>81</v>
      </c>
      <c r="B50" s="171"/>
      <c r="C50" s="91"/>
      <c r="D50" s="91"/>
      <c r="E50" s="90"/>
      <c r="F50" s="89"/>
      <c r="G50" s="89"/>
    </row>
    <row r="51" spans="1:7" s="114" customFormat="1" ht="15">
      <c r="A51" s="88">
        <v>29</v>
      </c>
      <c r="B51" s="168">
        <v>210800851</v>
      </c>
      <c r="C51" s="87" t="s">
        <v>165</v>
      </c>
      <c r="D51" s="87" t="s">
        <v>35</v>
      </c>
      <c r="E51" s="86">
        <v>15</v>
      </c>
      <c r="F51" s="119">
        <v>0</v>
      </c>
      <c r="G51" s="119">
        <f aca="true" t="shared" si="1" ref="G51:G68">E51*F51</f>
        <v>0</v>
      </c>
    </row>
    <row r="52" spans="1:7" s="114" customFormat="1" ht="15">
      <c r="A52" s="88">
        <v>30</v>
      </c>
      <c r="B52" s="168">
        <v>210810048</v>
      </c>
      <c r="C52" s="87" t="s">
        <v>94</v>
      </c>
      <c r="D52" s="87" t="s">
        <v>35</v>
      </c>
      <c r="E52" s="86">
        <v>5</v>
      </c>
      <c r="F52" s="119">
        <v>0</v>
      </c>
      <c r="G52" s="119">
        <f t="shared" si="1"/>
        <v>0</v>
      </c>
    </row>
    <row r="53" spans="1:7" s="114" customFormat="1" ht="15">
      <c r="A53" s="88">
        <v>31</v>
      </c>
      <c r="B53" s="168">
        <v>210810048</v>
      </c>
      <c r="C53" s="87" t="s">
        <v>94</v>
      </c>
      <c r="D53" s="87" t="s">
        <v>35</v>
      </c>
      <c r="E53" s="86">
        <v>35</v>
      </c>
      <c r="F53" s="119">
        <v>0</v>
      </c>
      <c r="G53" s="119">
        <f t="shared" si="1"/>
        <v>0</v>
      </c>
    </row>
    <row r="54" spans="1:7" s="114" customFormat="1" ht="15">
      <c r="A54" s="88">
        <v>32</v>
      </c>
      <c r="B54" s="168">
        <v>210810048</v>
      </c>
      <c r="C54" s="87" t="s">
        <v>94</v>
      </c>
      <c r="D54" s="87" t="s">
        <v>35</v>
      </c>
      <c r="E54" s="86">
        <v>25</v>
      </c>
      <c r="F54" s="119">
        <v>0</v>
      </c>
      <c r="G54" s="119">
        <f t="shared" si="1"/>
        <v>0</v>
      </c>
    </row>
    <row r="55" spans="1:7" s="114" customFormat="1" ht="15">
      <c r="A55" s="88">
        <v>33</v>
      </c>
      <c r="B55" s="168">
        <v>210810048</v>
      </c>
      <c r="C55" s="87" t="s">
        <v>94</v>
      </c>
      <c r="D55" s="87" t="s">
        <v>35</v>
      </c>
      <c r="E55" s="86">
        <v>15</v>
      </c>
      <c r="F55" s="119">
        <v>0</v>
      </c>
      <c r="G55" s="119">
        <f t="shared" si="1"/>
        <v>0</v>
      </c>
    </row>
    <row r="56" spans="1:7" s="114" customFormat="1" ht="15">
      <c r="A56" s="88">
        <v>34</v>
      </c>
      <c r="B56" s="168">
        <v>210100001</v>
      </c>
      <c r="C56" s="87" t="s">
        <v>82</v>
      </c>
      <c r="D56" s="87" t="s">
        <v>36</v>
      </c>
      <c r="E56" s="86">
        <v>15</v>
      </c>
      <c r="F56" s="119">
        <v>0</v>
      </c>
      <c r="G56" s="119">
        <f t="shared" si="1"/>
        <v>0</v>
      </c>
    </row>
    <row r="57" spans="1:7" s="114" customFormat="1" ht="15">
      <c r="A57" s="88">
        <v>35</v>
      </c>
      <c r="B57" s="168">
        <v>210010301</v>
      </c>
      <c r="C57" s="87" t="s">
        <v>103</v>
      </c>
      <c r="D57" s="87" t="s">
        <v>36</v>
      </c>
      <c r="E57" s="86">
        <v>7</v>
      </c>
      <c r="F57" s="119">
        <v>0</v>
      </c>
      <c r="G57" s="119">
        <f t="shared" si="1"/>
        <v>0</v>
      </c>
    </row>
    <row r="58" spans="1:7" s="114" customFormat="1" ht="15">
      <c r="A58" s="88">
        <v>36</v>
      </c>
      <c r="B58" s="168">
        <v>210010322</v>
      </c>
      <c r="C58" s="87" t="s">
        <v>209</v>
      </c>
      <c r="D58" s="87" t="s">
        <v>36</v>
      </c>
      <c r="E58" s="86">
        <v>8</v>
      </c>
      <c r="F58" s="119">
        <v>0</v>
      </c>
      <c r="G58" s="119">
        <f t="shared" si="1"/>
        <v>0</v>
      </c>
    </row>
    <row r="59" spans="1:7" s="114" customFormat="1" ht="15">
      <c r="A59" s="88">
        <v>37</v>
      </c>
      <c r="B59" s="168">
        <v>210010105</v>
      </c>
      <c r="C59" s="87" t="s">
        <v>151</v>
      </c>
      <c r="D59" s="87" t="s">
        <v>35</v>
      </c>
      <c r="E59" s="86">
        <v>25</v>
      </c>
      <c r="F59" s="119">
        <v>0</v>
      </c>
      <c r="G59" s="119">
        <f t="shared" si="1"/>
        <v>0</v>
      </c>
    </row>
    <row r="60" spans="1:7" s="114" customFormat="1" ht="15">
      <c r="A60" s="88">
        <v>38</v>
      </c>
      <c r="B60" s="168">
        <v>210110041</v>
      </c>
      <c r="C60" s="87" t="s">
        <v>102</v>
      </c>
      <c r="D60" s="87" t="s">
        <v>36</v>
      </c>
      <c r="E60" s="86">
        <v>2</v>
      </c>
      <c r="F60" s="119">
        <v>0</v>
      </c>
      <c r="G60" s="119">
        <f t="shared" si="1"/>
        <v>0</v>
      </c>
    </row>
    <row r="61" spans="1:7" s="114" customFormat="1" ht="15">
      <c r="A61" s="88">
        <v>39</v>
      </c>
      <c r="B61" s="168">
        <v>210110043</v>
      </c>
      <c r="C61" s="87" t="s">
        <v>85</v>
      </c>
      <c r="D61" s="87" t="s">
        <v>36</v>
      </c>
      <c r="E61" s="86">
        <v>2</v>
      </c>
      <c r="F61" s="119">
        <v>0</v>
      </c>
      <c r="G61" s="119">
        <f t="shared" si="1"/>
        <v>0</v>
      </c>
    </row>
    <row r="62" spans="1:7" s="114" customFormat="1" ht="15">
      <c r="A62" s="88">
        <v>40</v>
      </c>
      <c r="B62" s="168">
        <v>210111011</v>
      </c>
      <c r="C62" s="87" t="s">
        <v>83</v>
      </c>
      <c r="D62" s="87" t="s">
        <v>36</v>
      </c>
      <c r="E62" s="86">
        <v>1</v>
      </c>
      <c r="F62" s="119">
        <v>0</v>
      </c>
      <c r="G62" s="119">
        <f t="shared" si="1"/>
        <v>0</v>
      </c>
    </row>
    <row r="63" spans="1:7" s="114" customFormat="1" ht="15">
      <c r="A63" s="88">
        <v>41</v>
      </c>
      <c r="B63" s="168">
        <v>210111011</v>
      </c>
      <c r="C63" s="87" t="s">
        <v>83</v>
      </c>
      <c r="D63" s="87" t="s">
        <v>36</v>
      </c>
      <c r="E63" s="86">
        <v>2</v>
      </c>
      <c r="F63" s="119">
        <v>0</v>
      </c>
      <c r="G63" s="119">
        <f t="shared" si="1"/>
        <v>0</v>
      </c>
    </row>
    <row r="64" spans="1:7" s="114" customFormat="1" ht="15">
      <c r="A64" s="88">
        <v>42</v>
      </c>
      <c r="B64" s="168">
        <v>210120481</v>
      </c>
      <c r="C64" s="87" t="s">
        <v>210</v>
      </c>
      <c r="D64" s="87" t="s">
        <v>36</v>
      </c>
      <c r="E64" s="86">
        <v>3</v>
      </c>
      <c r="F64" s="119">
        <v>0</v>
      </c>
      <c r="G64" s="119">
        <f t="shared" si="1"/>
        <v>0</v>
      </c>
    </row>
    <row r="65" spans="1:7" s="114" customFormat="1" ht="15">
      <c r="A65" s="88">
        <v>43</v>
      </c>
      <c r="B65" s="168">
        <v>210120481</v>
      </c>
      <c r="C65" s="87" t="s">
        <v>210</v>
      </c>
      <c r="D65" s="87" t="s">
        <v>36</v>
      </c>
      <c r="E65" s="86">
        <v>2</v>
      </c>
      <c r="F65" s="119">
        <v>0</v>
      </c>
      <c r="G65" s="119">
        <f t="shared" si="1"/>
        <v>0</v>
      </c>
    </row>
    <row r="66" spans="1:7" s="114" customFormat="1" ht="15">
      <c r="A66" s="88">
        <v>44</v>
      </c>
      <c r="B66" s="168">
        <v>210200041</v>
      </c>
      <c r="C66" s="87" t="s">
        <v>211</v>
      </c>
      <c r="D66" s="87" t="s">
        <v>36</v>
      </c>
      <c r="E66" s="86">
        <v>4</v>
      </c>
      <c r="F66" s="119">
        <v>0</v>
      </c>
      <c r="G66" s="119">
        <f t="shared" si="1"/>
        <v>0</v>
      </c>
    </row>
    <row r="67" spans="1:7" s="114" customFormat="1" ht="15">
      <c r="A67" s="88">
        <v>45</v>
      </c>
      <c r="B67" s="168">
        <v>210200011</v>
      </c>
      <c r="C67" s="87" t="s">
        <v>212</v>
      </c>
      <c r="D67" s="87" t="s">
        <v>36</v>
      </c>
      <c r="E67" s="86">
        <v>2</v>
      </c>
      <c r="F67" s="119">
        <v>0</v>
      </c>
      <c r="G67" s="119">
        <f t="shared" si="1"/>
        <v>0</v>
      </c>
    </row>
    <row r="68" spans="1:7" s="114" customFormat="1" ht="15.75" thickBot="1">
      <c r="A68" s="101">
        <v>46</v>
      </c>
      <c r="B68" s="169">
        <v>210201002</v>
      </c>
      <c r="C68" s="100" t="s">
        <v>166</v>
      </c>
      <c r="D68" s="100" t="s">
        <v>36</v>
      </c>
      <c r="E68" s="99">
        <v>2</v>
      </c>
      <c r="F68" s="119">
        <v>0</v>
      </c>
      <c r="G68" s="98">
        <f t="shared" si="1"/>
        <v>0</v>
      </c>
    </row>
    <row r="69" spans="1:7" s="93" customFormat="1" ht="14.25">
      <c r="A69" s="97"/>
      <c r="B69" s="170"/>
      <c r="C69" s="96" t="s">
        <v>77</v>
      </c>
      <c r="D69" s="96"/>
      <c r="E69" s="95"/>
      <c r="F69" s="94"/>
      <c r="G69" s="94">
        <f>SUM(G51:G68)</f>
        <v>0</v>
      </c>
    </row>
    <row r="70" spans="1:7" s="102" customFormat="1" ht="19.5" customHeight="1">
      <c r="A70" s="92" t="s">
        <v>152</v>
      </c>
      <c r="B70" s="171"/>
      <c r="C70" s="91"/>
      <c r="D70" s="91"/>
      <c r="E70" s="90"/>
      <c r="F70" s="89"/>
      <c r="G70" s="89"/>
    </row>
    <row r="71" spans="1:7" s="114" customFormat="1" ht="15">
      <c r="A71" s="88">
        <v>47</v>
      </c>
      <c r="B71" s="168">
        <v>218009001</v>
      </c>
      <c r="C71" s="87" t="s">
        <v>153</v>
      </c>
      <c r="D71" s="87" t="s">
        <v>36</v>
      </c>
      <c r="E71" s="86">
        <v>2</v>
      </c>
      <c r="F71" s="119">
        <v>0</v>
      </c>
      <c r="G71" s="119">
        <f>E71*F71</f>
        <v>0</v>
      </c>
    </row>
    <row r="72" spans="1:7" s="114" customFormat="1" ht="15.75" thickBot="1">
      <c r="A72" s="101">
        <v>48</v>
      </c>
      <c r="B72" s="169">
        <v>218009011</v>
      </c>
      <c r="C72" s="100" t="s">
        <v>154</v>
      </c>
      <c r="D72" s="100" t="s">
        <v>36</v>
      </c>
      <c r="E72" s="99">
        <v>4</v>
      </c>
      <c r="F72" s="98">
        <v>0</v>
      </c>
      <c r="G72" s="98">
        <f>E72*F72</f>
        <v>0</v>
      </c>
    </row>
    <row r="73" spans="1:7" s="93" customFormat="1" ht="15" thickBot="1">
      <c r="A73" s="122"/>
      <c r="B73" s="172"/>
      <c r="C73" s="123" t="s">
        <v>77</v>
      </c>
      <c r="D73" s="123"/>
      <c r="E73" s="124"/>
      <c r="F73" s="125"/>
      <c r="G73" s="125">
        <f>SUM(G71:G72)</f>
        <v>0</v>
      </c>
    </row>
    <row r="74" spans="2:7" s="114" customFormat="1" ht="15">
      <c r="B74" s="173"/>
      <c r="E74" s="126"/>
      <c r="F74" s="128"/>
      <c r="G74" s="128"/>
    </row>
    <row r="75" spans="1:10" ht="15">
      <c r="A75" s="10"/>
      <c r="B75" s="11"/>
      <c r="C75" s="11"/>
      <c r="D75" s="12"/>
      <c r="E75" s="13"/>
      <c r="F75" s="14"/>
      <c r="J75" s="3"/>
    </row>
    <row r="76" spans="1:10" ht="15">
      <c r="A76" s="10"/>
      <c r="B76" s="11"/>
      <c r="C76" s="11"/>
      <c r="D76" s="12"/>
      <c r="E76" s="13"/>
      <c r="F76" s="14"/>
      <c r="J76" s="3"/>
    </row>
    <row r="77" spans="1:10" ht="15">
      <c r="A77" s="10"/>
      <c r="B77" s="11"/>
      <c r="C77" s="11"/>
      <c r="D77" s="12"/>
      <c r="E77" s="13"/>
      <c r="F77" s="14"/>
      <c r="J77" s="3"/>
    </row>
    <row r="78" spans="1:10" ht="15">
      <c r="A78" s="10"/>
      <c r="B78" s="11"/>
      <c r="C78" s="11"/>
      <c r="D78" s="12"/>
      <c r="E78" s="13"/>
      <c r="F78" s="14"/>
      <c r="J78" s="3"/>
    </row>
    <row r="79" spans="1:10" ht="15">
      <c r="A79" s="10"/>
      <c r="B79" s="11"/>
      <c r="C79" s="11"/>
      <c r="D79" s="12"/>
      <c r="E79" s="13"/>
      <c r="F79" s="14"/>
      <c r="J79" s="3"/>
    </row>
    <row r="80" spans="1:10" ht="15">
      <c r="A80" s="10"/>
      <c r="B80" s="11"/>
      <c r="C80" s="11"/>
      <c r="D80" s="12"/>
      <c r="E80" s="13"/>
      <c r="F80" s="14"/>
      <c r="J80" s="3"/>
    </row>
    <row r="81" spans="2:10" ht="15">
      <c r="B81" s="6"/>
      <c r="F81" s="26"/>
      <c r="G81" s="27"/>
      <c r="H81" s="27"/>
      <c r="J81" s="3"/>
    </row>
    <row r="82" spans="1:10" ht="15">
      <c r="A82" s="28"/>
      <c r="F82" s="26"/>
      <c r="G82" s="27"/>
      <c r="H82" s="27"/>
      <c r="J82" s="3"/>
    </row>
    <row r="83" s="21" customFormat="1" ht="15"/>
    <row r="84" s="21" customFormat="1" ht="15"/>
    <row r="85" spans="1:6" s="20" customFormat="1" ht="15">
      <c r="A85" s="15"/>
      <c r="B85" s="16"/>
      <c r="C85" s="16"/>
      <c r="D85" s="17"/>
      <c r="E85" s="18"/>
      <c r="F85" s="19"/>
    </row>
    <row r="86" spans="2:9" ht="15">
      <c r="B86" s="6"/>
      <c r="E86" s="5"/>
      <c r="F86" s="5"/>
      <c r="G86" s="7"/>
      <c r="H86" s="8"/>
      <c r="I86" s="9"/>
    </row>
    <row r="87" spans="2:9" ht="15">
      <c r="B87" s="6"/>
      <c r="E87" s="5"/>
      <c r="F87" s="5"/>
      <c r="G87" s="7"/>
      <c r="H87" s="8"/>
      <c r="I87" s="9"/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  <headerFooter alignWithMargins="0">
    <oddHeader>&amp;C&amp;F&amp;R02/2018</oddHeader>
    <oddFooter>&amp;C&amp;A&amp;Rstránka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Polišenský</dc:creator>
  <cp:keywords/>
  <dc:description/>
  <cp:lastModifiedBy>Lada</cp:lastModifiedBy>
  <cp:lastPrinted>2018-06-08T08:58:42Z</cp:lastPrinted>
  <dcterms:created xsi:type="dcterms:W3CDTF">2003-09-11T18:29:31Z</dcterms:created>
  <dcterms:modified xsi:type="dcterms:W3CDTF">2018-06-10T15:39:50Z</dcterms:modified>
  <cp:category/>
  <cp:version/>
  <cp:contentType/>
  <cp:contentStatus/>
</cp:coreProperties>
</file>