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440" windowHeight="11760" activeTab="0"/>
  </bookViews>
  <sheets>
    <sheet name="REKAPITULACE" sheetId="1" r:id="rId1"/>
    <sheet name="MATERIÁL" sheetId="2" r:id="rId2"/>
    <sheet name="DODÁVKY" sheetId="3" r:id="rId3"/>
    <sheet name="HZS" sheetId="4" r:id="rId4"/>
    <sheet name="MONTÁŽE A STAVEBNÍ PRÁCE" sheetId="5" r:id="rId5"/>
  </sheets>
  <definedNames/>
  <calcPr fullCalcOnLoad="1"/>
</workbook>
</file>

<file path=xl/sharedStrings.xml><?xml version="1.0" encoding="utf-8"?>
<sst xmlns="http://schemas.openxmlformats.org/spreadsheetml/2006/main" count="314" uniqueCount="142">
  <si>
    <t>UPRAVENÉ ROZPOČTOVÉ NÁKLADY</t>
  </si>
  <si>
    <t>C21M - Elektromontáže (MONTÁŽ)</t>
  </si>
  <si>
    <t>C21M - Elektromontáže (DEMONTÁŽ)</t>
  </si>
  <si>
    <t>C21M - Elektromontáže (MAT.NOSNÝ)</t>
  </si>
  <si>
    <t>Podružný materiál</t>
  </si>
  <si>
    <t>C801-3 - Stavební práce - výseky, kapsy, rýhy (MONTÁŽ)</t>
  </si>
  <si>
    <t>C801-3 - Stavební práce - výseky, kapsy, rýhy (DEMONTÁŽ)</t>
  </si>
  <si>
    <t>C801-3 - Stavební práce - výseky, kapsy, rýhy (MAT.NOSNÝ)</t>
  </si>
  <si>
    <t>Výchozí revize elektro (MONTÁŽ)</t>
  </si>
  <si>
    <t>Výchozí revize elektro (DEMONTÁŽ)</t>
  </si>
  <si>
    <t>Výchozí revize elektro (MAT.NOSNÝ)</t>
  </si>
  <si>
    <t>Rozvaděče - jednoznačné položky (MONTÁŽ)</t>
  </si>
  <si>
    <t>Rozvaděče - jednoznačné položky (DEMONTÁŽ)</t>
  </si>
  <si>
    <t>Rozvaděče - jednoznačné položky (MAT.NOSNÝ)</t>
  </si>
  <si>
    <t>Ostatní materiál (MAT.NOSNÝ)</t>
  </si>
  <si>
    <t>CELKEM URN</t>
  </si>
  <si>
    <t>Hodinová zúčtovací sazba</t>
  </si>
  <si>
    <t>CELKEM HZS</t>
  </si>
  <si>
    <t>DODÁVKA ZAŘÍZENÍ</t>
  </si>
  <si>
    <t>Dodávka zařízení (specifikace)</t>
  </si>
  <si>
    <t>Doprava dodávek</t>
  </si>
  <si>
    <t>CELKEM DODÁVKA</t>
  </si>
  <si>
    <t>VEDLEJŠÍ ROZPOČTOVÉ NÁKLADY</t>
  </si>
  <si>
    <t>Měření intenzity osvětlení</t>
  </si>
  <si>
    <t>CELKEM VRN</t>
  </si>
  <si>
    <t>krabice KU 68/1</t>
  </si>
  <si>
    <t>ks</t>
  </si>
  <si>
    <t>trubka ohebná instal. PVC 2323 R=23mm</t>
  </si>
  <si>
    <t>m</t>
  </si>
  <si>
    <t>trubka ohebná instal. PVC 2329 R=29mm</t>
  </si>
  <si>
    <t>CY 10mm2 zelenožlutý</t>
  </si>
  <si>
    <t>CYKY 2Ax1.5mm2</t>
  </si>
  <si>
    <t>svorka WAGO 3x1,5mm2</t>
  </si>
  <si>
    <t>CY  4mm2 zelenožlutý</t>
  </si>
  <si>
    <t>svorka WAGO 5x1,5mm2</t>
  </si>
  <si>
    <t>svorka WAGO 3x2,5mm2</t>
  </si>
  <si>
    <t>svorka WAGO 5x2,5mm2</t>
  </si>
  <si>
    <t>svorka BERNARD vč.CU pásky</t>
  </si>
  <si>
    <t>svazkovací páska  100-300/2,5-,2,8mm</t>
  </si>
  <si>
    <t>štítek kabelový do 18x35mm vč. pásky</t>
  </si>
  <si>
    <t>CELKEM</t>
  </si>
  <si>
    <t>Prořez 5%</t>
  </si>
  <si>
    <t>ukonč.vod.v rozv.vč.zap.a konc.do 2.5mm2</t>
  </si>
  <si>
    <t>ukonč.vod.v rozv.vč.zap.a konc.do 16mm2</t>
  </si>
  <si>
    <t>mont.oceloplech. a plast. rozvodnic do 50kg</t>
  </si>
  <si>
    <t>t</t>
  </si>
  <si>
    <t>vybour.otv.cihl.malt.váp.do 0.0225m2 tl.do 300mm</t>
  </si>
  <si>
    <t>vysek.rýh do hl.30mm š.do 70mm</t>
  </si>
  <si>
    <t>krabice KT250 + PHP</t>
  </si>
  <si>
    <t>Koordinace napojení na stávající elektroinstalaci</t>
  </si>
  <si>
    <t>Demontáž stávající elektroinstalace</t>
  </si>
  <si>
    <t xml:space="preserve">Stráž pod Ralskem – oprava elektroinstalace v objektu č. 3 </t>
  </si>
  <si>
    <t xml:space="preserve">– ubytovna odsouzených č. 3 </t>
  </si>
  <si>
    <t>Věznice Stráž pod Ralskem, Máchova 260, 471 27 Stráž pod Ralskem</t>
  </si>
  <si>
    <t>MATERIÁL</t>
  </si>
  <si>
    <t>Dodávky</t>
  </si>
  <si>
    <t>Hodinová zúčtovací sazba - HZS</t>
  </si>
  <si>
    <t>Montáže</t>
  </si>
  <si>
    <t xml:space="preserve">HODINOVÁ ZÚČTOVACÚ SAZBA </t>
  </si>
  <si>
    <t>krabice KO 68 s víčkem</t>
  </si>
  <si>
    <t>svorka lustrová do 3x6mm2</t>
  </si>
  <si>
    <t>Drát FeZn pr. 10 mm</t>
  </si>
  <si>
    <t>svorka hromosvodová universální</t>
  </si>
  <si>
    <t>krabice KT250 + PLP</t>
  </si>
  <si>
    <t>výstraž.tab.</t>
  </si>
  <si>
    <t>CYKY-J 3x1.5mm2</t>
  </si>
  <si>
    <t>CYKY-J 3x2.5mm2</t>
  </si>
  <si>
    <t>CYKY-J 5x1.5mm2</t>
  </si>
  <si>
    <t>CYKY 4Bx10mm2</t>
  </si>
  <si>
    <t>A - svítidlo zářivkové 2x58W, min IP54</t>
  </si>
  <si>
    <t>pojistka PHN2 / 80A</t>
  </si>
  <si>
    <t>pojistkový odpojovač OPV22 / 3</t>
  </si>
  <si>
    <t>pojistka PV22 / 40A</t>
  </si>
  <si>
    <t>B - svítidlo zářivkové 2x36W, min IP54</t>
  </si>
  <si>
    <t>A - svítidlo zářivkové 2x58W, min IP20, AL mřížka</t>
  </si>
  <si>
    <t>B - svítidlo zářivkové 2x36W, min IP20, AL mřížka</t>
  </si>
  <si>
    <t>C - svítidlo zářivkové 1x58W, min IP54</t>
  </si>
  <si>
    <t>C - svítidlo zářivkové 1x58W, min IP20, AL mřížka</t>
  </si>
  <si>
    <t>D - svítidlo zářivkové 1x22W, min IP54</t>
  </si>
  <si>
    <t>E - svítidlo zářivkové 1x36W, min IP54</t>
  </si>
  <si>
    <t>N - svítidlo zářivkové 1x22W, min IP54, nouzové s kryptogramy</t>
  </si>
  <si>
    <t>spínač č.1 / min IP20</t>
  </si>
  <si>
    <t>spínač č.5 / min IP20</t>
  </si>
  <si>
    <t>spínač č.5 / min IP44 s vyšší odolností</t>
  </si>
  <si>
    <t>spínač č.1 / min IP44 s vyšší odolností</t>
  </si>
  <si>
    <t>spínač č.1 / min IP20 - regulace intezity osvětlení zářivky</t>
  </si>
  <si>
    <t>zásuvka jednonásobná 230V/16A/min IP44  s vyšší odolností</t>
  </si>
  <si>
    <t>zásuvka dvojnásobná 230V/16A/min IP 20 - bílá</t>
  </si>
  <si>
    <t>zásuvka dvojnásobná 230V/16A/min IP 20 - hnědá s popisem</t>
  </si>
  <si>
    <t>hmoždinka HM8 + vrut</t>
  </si>
  <si>
    <t>hmoždinka HM10 + vrut</t>
  </si>
  <si>
    <t>lišta DIN 35</t>
  </si>
  <si>
    <t xml:space="preserve">kabelové oko Cu 10mm2 </t>
  </si>
  <si>
    <t>CYKY 2Ax1.5mm2 750V (PU)</t>
  </si>
  <si>
    <t>CYKY-J 3x1.5mm2 750V (PU)</t>
  </si>
  <si>
    <t>CYKY-J 3x2.5mm2 750V (PU)</t>
  </si>
  <si>
    <t>CYKY-J 5x1.5mm2 750V (PU)</t>
  </si>
  <si>
    <t>CYKY 4Bx10mm2 750V (PU)</t>
  </si>
  <si>
    <t>mont.oceloplech. a plast. rozvodnic do 10kg</t>
  </si>
  <si>
    <t>vybour.otv.cihl.malt.váp.do 0.0225m2 tl.do 500mm</t>
  </si>
  <si>
    <t>vybour.otv.cihl.malt.váp.do 0.0225m2 tl.do 150mm</t>
  </si>
  <si>
    <t>vysek.rýh do hl.30mm š.do 30mm</t>
  </si>
  <si>
    <t>vysek.rýh do hl.30mm š.do 100mm</t>
  </si>
  <si>
    <t>m2</t>
  </si>
  <si>
    <t>Odvoz suti a vybouraných hmot na skládku do 10km</t>
  </si>
  <si>
    <t xml:space="preserve">Úklid </t>
  </si>
  <si>
    <t>Rozvaděč RNO2</t>
  </si>
  <si>
    <t>Rozvaděč RNO1</t>
  </si>
  <si>
    <t>Rozvaděč RS2</t>
  </si>
  <si>
    <t>Rozváděč RS1</t>
  </si>
  <si>
    <t xml:space="preserve">Úpravy svítidel - doplnění Fe / nerez pásky + lisování </t>
  </si>
  <si>
    <t>nerez páska + nýt - úprava zářivkových svítidel</t>
  </si>
  <si>
    <t>Podružný materiál 1% z pol.3</t>
  </si>
  <si>
    <t>začištění / zához vysek.rýh - jádro do tl 30 mm vč.mat</t>
  </si>
  <si>
    <t>začištění / zához vysek.rýh - štuk do tl. 7 mm vč.mat</t>
  </si>
  <si>
    <t>Doprava</t>
  </si>
  <si>
    <t>Inženýrská činnost, koordinace</t>
  </si>
  <si>
    <t>Recyklační poplatky likvidace světelných zdrojů</t>
  </si>
  <si>
    <t>Recyklační poplatky likvidace svítidel</t>
  </si>
  <si>
    <t>*) spínače a zásuvky např. typu TANGO, ABB, POLO, …</t>
  </si>
  <si>
    <t>*) svítidla zářivková např. typ MODUS V3, …..</t>
  </si>
  <si>
    <t>A - svítidlo zářivkové 2x58W, min IP54 se zdroji</t>
  </si>
  <si>
    <t>A - svítidlo zářivkové 2x58W, min IP20, AL mřížka se zdroji</t>
  </si>
  <si>
    <t>B - svítidlo zářivkové 2x36W, min IP54 se zdroji</t>
  </si>
  <si>
    <t>B - svítidlo zářivkové 2x36W, min IP20, AL mřížka se zdroji</t>
  </si>
  <si>
    <t>C - svítidlo zářivkové 1x58W, min IP54 se zdrojem</t>
  </si>
  <si>
    <t>C - svítidlo zářivkové 1x58W, min IP20, AL mřížka se zdrojem</t>
  </si>
  <si>
    <t>D - svítidlo zářivkové 1x22W, min IP54 se zdrojem</t>
  </si>
  <si>
    <t>E - svítidlo zářivkové 1x36W, min IP54 se zdrojem</t>
  </si>
  <si>
    <t>Provizorní přepojení el.instalace po dobu výstavby</t>
  </si>
  <si>
    <t>Kontrola stáv. hrom. soustavy - dotažení spojů</t>
  </si>
  <si>
    <t>kabelové oko CU 10mm2</t>
  </si>
  <si>
    <t>CENA v Kč bez DPH</t>
  </si>
  <si>
    <t>CENA v Kč/MJ</t>
  </si>
  <si>
    <t>bez DPH</t>
  </si>
  <si>
    <t>MJ</t>
  </si>
  <si>
    <t>MNOŽSTVÍ</t>
  </si>
  <si>
    <t>REKAPITULACE CELKEM KČ BEZ DPH</t>
  </si>
  <si>
    <t>REKAPITULACE CELKEM KČ S DPH 21%</t>
  </si>
  <si>
    <t>CELKEM Kč</t>
  </si>
  <si>
    <t>NÁZEV</t>
  </si>
  <si>
    <t>N - svítidlo zářivkové 1x22W, min IP54, nouzové s kryptogr.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</si>
</sst>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1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2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Font="1" applyBorder="1" applyAlignment="1">
      <alignment/>
    </xf>
    <xf numFmtId="1" fontId="0" fillId="35" borderId="21" xfId="0" applyNumberFormat="1" applyFill="1" applyBorder="1" applyAlignment="1">
      <alignment/>
    </xf>
    <xf numFmtId="1" fontId="2" fillId="35" borderId="22" xfId="0" applyNumberFormat="1" applyFont="1" applyFill="1" applyBorder="1" applyAlignment="1">
      <alignment/>
    </xf>
    <xf numFmtId="1" fontId="0" fillId="35" borderId="22" xfId="0" applyNumberForma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33" borderId="21" xfId="0" applyNumberForma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1" fontId="2" fillId="0" borderId="24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35" borderId="25" xfId="0" applyNumberFormat="1" applyFill="1" applyBorder="1" applyAlignment="1">
      <alignment/>
    </xf>
    <xf numFmtId="4" fontId="2" fillId="35" borderId="25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33" borderId="25" xfId="0" applyNumberForma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Layout" zoomScale="115" zoomScalePageLayoutView="115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53.140625" style="0" bestFit="1" customWidth="1"/>
    <col min="3" max="3" width="19.140625" style="0" customWidth="1"/>
  </cols>
  <sheetData>
    <row r="1" spans="1:4" ht="12.75">
      <c r="A1" s="4"/>
      <c r="B1" s="5" t="s">
        <v>51</v>
      </c>
      <c r="C1" s="6"/>
      <c r="D1" s="17"/>
    </row>
    <row r="2" spans="1:4" ht="12.75">
      <c r="A2" s="7"/>
      <c r="B2" s="8" t="s">
        <v>52</v>
      </c>
      <c r="C2" s="9"/>
      <c r="D2" s="17"/>
    </row>
    <row r="3" spans="1:4" ht="12.75">
      <c r="A3" s="10"/>
      <c r="B3" s="11" t="s">
        <v>53</v>
      </c>
      <c r="C3" s="12"/>
      <c r="D3" s="17"/>
    </row>
    <row r="5" ht="13.5" thickBot="1"/>
    <row r="6" spans="1:3" ht="12.75">
      <c r="A6" s="37"/>
      <c r="B6" s="38" t="s">
        <v>140</v>
      </c>
      <c r="C6" s="36" t="s">
        <v>132</v>
      </c>
    </row>
    <row r="7" spans="1:3" ht="12.75">
      <c r="A7" s="39"/>
      <c r="B7" s="40" t="s">
        <v>0</v>
      </c>
      <c r="C7" s="53"/>
    </row>
    <row r="8" spans="1:3" ht="12.75">
      <c r="A8" s="39">
        <v>1</v>
      </c>
      <c r="B8" s="41" t="s">
        <v>1</v>
      </c>
      <c r="C8" s="53"/>
    </row>
    <row r="9" spans="1:3" ht="12.75">
      <c r="A9" s="39">
        <v>2</v>
      </c>
      <c r="B9" s="41" t="s">
        <v>2</v>
      </c>
      <c r="C9" s="53"/>
    </row>
    <row r="10" spans="1:3" ht="12.75">
      <c r="A10" s="39">
        <v>3</v>
      </c>
      <c r="B10" s="41" t="s">
        <v>3</v>
      </c>
      <c r="C10" s="53"/>
    </row>
    <row r="11" spans="1:3" ht="12.75">
      <c r="A11" s="39">
        <v>4</v>
      </c>
      <c r="B11" s="41" t="s">
        <v>112</v>
      </c>
      <c r="C11" s="53"/>
    </row>
    <row r="12" spans="1:3" ht="12.75">
      <c r="A12" s="39">
        <v>5</v>
      </c>
      <c r="B12" s="41" t="s">
        <v>5</v>
      </c>
      <c r="C12" s="53"/>
    </row>
    <row r="13" spans="1:3" ht="12.75">
      <c r="A13" s="39">
        <v>6</v>
      </c>
      <c r="B13" s="41" t="s">
        <v>6</v>
      </c>
      <c r="C13" s="53"/>
    </row>
    <row r="14" spans="1:3" ht="12.75">
      <c r="A14" s="39">
        <v>7</v>
      </c>
      <c r="B14" s="41" t="s">
        <v>7</v>
      </c>
      <c r="C14" s="53"/>
    </row>
    <row r="15" spans="1:3" ht="12.75">
      <c r="A15" s="39">
        <v>8</v>
      </c>
      <c r="B15" s="41" t="s">
        <v>4</v>
      </c>
      <c r="C15" s="53"/>
    </row>
    <row r="16" spans="1:3" ht="12.75">
      <c r="A16" s="39">
        <v>9</v>
      </c>
      <c r="B16" s="41" t="s">
        <v>8</v>
      </c>
      <c r="C16" s="53"/>
    </row>
    <row r="17" spans="1:3" ht="12.75">
      <c r="A17" s="39">
        <v>10</v>
      </c>
      <c r="B17" s="41" t="s">
        <v>9</v>
      </c>
      <c r="C17" s="53"/>
    </row>
    <row r="18" spans="1:3" ht="12.75">
      <c r="A18" s="39">
        <v>11</v>
      </c>
      <c r="B18" s="41" t="s">
        <v>10</v>
      </c>
      <c r="C18" s="53"/>
    </row>
    <row r="19" spans="1:3" ht="12.75">
      <c r="A19" s="39">
        <v>12</v>
      </c>
      <c r="B19" s="41" t="s">
        <v>4</v>
      </c>
      <c r="C19" s="53"/>
    </row>
    <row r="20" spans="1:3" ht="12.75">
      <c r="A20" s="39">
        <v>13</v>
      </c>
      <c r="B20" s="41" t="s">
        <v>11</v>
      </c>
      <c r="C20" s="53"/>
    </row>
    <row r="21" spans="1:3" ht="12.75">
      <c r="A21" s="39">
        <v>14</v>
      </c>
      <c r="B21" s="41" t="s">
        <v>12</v>
      </c>
      <c r="C21" s="53"/>
    </row>
    <row r="22" spans="1:3" ht="12.75">
      <c r="A22" s="39">
        <v>15</v>
      </c>
      <c r="B22" s="41" t="s">
        <v>13</v>
      </c>
      <c r="C22" s="53"/>
    </row>
    <row r="23" spans="1:3" ht="12.75">
      <c r="A23" s="39">
        <v>16</v>
      </c>
      <c r="B23" s="41" t="s">
        <v>4</v>
      </c>
      <c r="C23" s="53"/>
    </row>
    <row r="24" spans="1:3" ht="12.75">
      <c r="A24" s="39">
        <v>17</v>
      </c>
      <c r="B24" s="41" t="s">
        <v>14</v>
      </c>
      <c r="C24" s="53"/>
    </row>
    <row r="25" spans="1:3" ht="12.75">
      <c r="A25" s="39">
        <v>18</v>
      </c>
      <c r="B25" s="41" t="s">
        <v>4</v>
      </c>
      <c r="C25" s="53"/>
    </row>
    <row r="26" spans="1:3" ht="12.75">
      <c r="A26" s="39">
        <v>19</v>
      </c>
      <c r="B26" s="41" t="s">
        <v>115</v>
      </c>
      <c r="C26" s="53"/>
    </row>
    <row r="27" spans="1:3" ht="12.75">
      <c r="A27" s="39"/>
      <c r="B27" s="40" t="s">
        <v>15</v>
      </c>
      <c r="C27" s="54">
        <f>SUM(C8:C26)</f>
        <v>0</v>
      </c>
    </row>
    <row r="28" spans="1:3" ht="12.75">
      <c r="A28" s="42"/>
      <c r="B28" s="43"/>
      <c r="C28" s="55"/>
    </row>
    <row r="29" spans="1:3" ht="12.75">
      <c r="A29" s="44"/>
      <c r="B29" s="45" t="s">
        <v>58</v>
      </c>
      <c r="C29" s="56"/>
    </row>
    <row r="30" spans="1:3" ht="12.75">
      <c r="A30" s="44">
        <v>20</v>
      </c>
      <c r="B30" s="46" t="s">
        <v>16</v>
      </c>
      <c r="C30" s="56"/>
    </row>
    <row r="31" spans="1:3" ht="12.75">
      <c r="A31" s="44"/>
      <c r="B31" s="45" t="s">
        <v>17</v>
      </c>
      <c r="C31" s="57">
        <f>C30</f>
        <v>0</v>
      </c>
    </row>
    <row r="32" spans="1:3" ht="12.75">
      <c r="A32" s="42"/>
      <c r="B32" s="43"/>
      <c r="C32" s="55"/>
    </row>
    <row r="33" spans="1:3" ht="12.75">
      <c r="A33" s="39"/>
      <c r="B33" s="40" t="s">
        <v>18</v>
      </c>
      <c r="C33" s="53"/>
    </row>
    <row r="34" spans="1:3" ht="12.75">
      <c r="A34" s="39">
        <v>21</v>
      </c>
      <c r="B34" s="41" t="s">
        <v>19</v>
      </c>
      <c r="C34" s="53"/>
    </row>
    <row r="35" spans="1:3" ht="12.75">
      <c r="A35" s="39">
        <v>22</v>
      </c>
      <c r="B35" s="41" t="s">
        <v>20</v>
      </c>
      <c r="C35" s="53"/>
    </row>
    <row r="36" spans="1:3" ht="12.75">
      <c r="A36" s="39"/>
      <c r="B36" s="40" t="s">
        <v>21</v>
      </c>
      <c r="C36" s="54">
        <f>SUM(C34:C35)</f>
        <v>0</v>
      </c>
    </row>
    <row r="37" spans="1:3" ht="12.75">
      <c r="A37" s="42"/>
      <c r="B37" s="43"/>
      <c r="C37" s="55"/>
    </row>
    <row r="38" spans="1:3" ht="12.75">
      <c r="A38" s="44"/>
      <c r="B38" s="45" t="s">
        <v>22</v>
      </c>
      <c r="C38" s="56"/>
    </row>
    <row r="39" spans="1:3" ht="12.75">
      <c r="A39" s="44">
        <v>23</v>
      </c>
      <c r="B39" s="46" t="s">
        <v>23</v>
      </c>
      <c r="C39" s="56"/>
    </row>
    <row r="40" spans="1:3" ht="12.75">
      <c r="A40" s="44">
        <v>24</v>
      </c>
      <c r="B40" s="46" t="s">
        <v>116</v>
      </c>
      <c r="C40" s="56"/>
    </row>
    <row r="41" spans="1:3" ht="12.75">
      <c r="A41" s="44">
        <v>25</v>
      </c>
      <c r="B41" s="46" t="s">
        <v>118</v>
      </c>
      <c r="C41" s="56"/>
    </row>
    <row r="42" spans="1:3" ht="12.75">
      <c r="A42" s="44">
        <v>26</v>
      </c>
      <c r="B42" s="46" t="s">
        <v>117</v>
      </c>
      <c r="C42" s="56"/>
    </row>
    <row r="43" spans="1:3" ht="12.75">
      <c r="A43" s="44"/>
      <c r="B43" s="45" t="s">
        <v>24</v>
      </c>
      <c r="C43" s="57">
        <f>SUM(C39:C42)</f>
        <v>0</v>
      </c>
    </row>
    <row r="44" spans="1:3" ht="12.75">
      <c r="A44" s="42"/>
      <c r="B44" s="43"/>
      <c r="C44" s="55"/>
    </row>
    <row r="45" spans="1:3" ht="12.75">
      <c r="A45" s="42"/>
      <c r="B45" s="43" t="s">
        <v>137</v>
      </c>
      <c r="C45" s="55">
        <f>SUM(C27,C31,C36,C43)</f>
        <v>0</v>
      </c>
    </row>
    <row r="46" spans="1:3" ht="13.5" thickBot="1">
      <c r="A46" s="47"/>
      <c r="B46" s="48" t="s">
        <v>138</v>
      </c>
      <c r="C46" s="58">
        <f>C45*1.21</f>
        <v>0</v>
      </c>
    </row>
    <row r="47" ht="12.75">
      <c r="C47" s="15"/>
    </row>
    <row r="48" ht="12.75">
      <c r="C48" s="15"/>
    </row>
    <row r="49" ht="12.75">
      <c r="C49" s="15"/>
    </row>
  </sheetData>
  <sheetProtection password="EE7A" sheet="1"/>
  <protectedRanges>
    <protectedRange sqref="C8:C26 C30 C34:C35 C39:C42" name="Rekapitulace"/>
  </protectedRange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&amp;LPříloha č. 2 výzvy k podání nabídky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view="pageLayout" zoomScale="115" zoomScalePageLayoutView="115" workbookViewId="0" topLeftCell="A1">
      <selection activeCell="A1" sqref="A1"/>
    </sheetView>
  </sheetViews>
  <sheetFormatPr defaultColWidth="9.140625" defaultRowHeight="12.75"/>
  <cols>
    <col min="1" max="1" width="52.8515625" style="0" customWidth="1"/>
    <col min="2" max="2" width="13.28125" style="0" customWidth="1"/>
    <col min="3" max="3" width="10.28125" style="0" bestFit="1" customWidth="1"/>
    <col min="4" max="4" width="8.00390625" style="0" customWidth="1"/>
    <col min="5" max="5" width="13.28125" style="3" customWidth="1"/>
  </cols>
  <sheetData>
    <row r="1" spans="1:5" ht="17.25">
      <c r="A1" s="13" t="s">
        <v>54</v>
      </c>
      <c r="B1" s="14"/>
      <c r="C1" s="14"/>
      <c r="D1" s="14"/>
      <c r="E1" s="14"/>
    </row>
    <row r="2" spans="1:5" ht="12.75">
      <c r="A2" s="30" t="s">
        <v>140</v>
      </c>
      <c r="B2" s="22" t="s">
        <v>133</v>
      </c>
      <c r="C2" s="2" t="s">
        <v>136</v>
      </c>
      <c r="D2" s="21" t="s">
        <v>135</v>
      </c>
      <c r="E2" s="23" t="s">
        <v>139</v>
      </c>
    </row>
    <row r="3" spans="1:5" ht="12.75">
      <c r="A3" s="18"/>
      <c r="B3" s="25" t="s">
        <v>134</v>
      </c>
      <c r="C3" s="19"/>
      <c r="D3" s="26"/>
      <c r="E3" s="27" t="s">
        <v>134</v>
      </c>
    </row>
    <row r="4" spans="1:5" ht="12.75">
      <c r="A4" s="1" t="s">
        <v>25</v>
      </c>
      <c r="B4" s="22"/>
      <c r="C4" s="22">
        <v>132</v>
      </c>
      <c r="D4" s="21" t="s">
        <v>26</v>
      </c>
      <c r="E4" s="49">
        <f>B4*C4</f>
        <v>0</v>
      </c>
    </row>
    <row r="5" spans="1:5" ht="12.75">
      <c r="A5" s="1" t="s">
        <v>27</v>
      </c>
      <c r="B5" s="22"/>
      <c r="C5" s="22">
        <v>100</v>
      </c>
      <c r="D5" s="21" t="s">
        <v>28</v>
      </c>
      <c r="E5" s="49">
        <f aca="true" t="shared" si="0" ref="E5:E52">B5*C5</f>
        <v>0</v>
      </c>
    </row>
    <row r="6" spans="1:5" ht="12.75">
      <c r="A6" s="1" t="s">
        <v>29</v>
      </c>
      <c r="B6" s="22"/>
      <c r="C6" s="22">
        <v>260</v>
      </c>
      <c r="D6" s="21" t="s">
        <v>28</v>
      </c>
      <c r="E6" s="49">
        <f t="shared" si="0"/>
        <v>0</v>
      </c>
    </row>
    <row r="7" spans="1:5" ht="12.75">
      <c r="A7" s="1" t="s">
        <v>59</v>
      </c>
      <c r="B7" s="22"/>
      <c r="C7" s="22">
        <v>25</v>
      </c>
      <c r="D7" s="21" t="s">
        <v>26</v>
      </c>
      <c r="E7" s="49">
        <f t="shared" si="0"/>
        <v>0</v>
      </c>
    </row>
    <row r="8" spans="1:5" ht="12.75">
      <c r="A8" s="1" t="s">
        <v>60</v>
      </c>
      <c r="B8" s="22"/>
      <c r="C8" s="22">
        <v>19.3</v>
      </c>
      <c r="D8" s="21" t="s">
        <v>26</v>
      </c>
      <c r="E8" s="49">
        <f t="shared" si="0"/>
        <v>0</v>
      </c>
    </row>
    <row r="9" spans="1:5" ht="12.75">
      <c r="A9" s="1" t="s">
        <v>32</v>
      </c>
      <c r="B9" s="22"/>
      <c r="C9" s="22">
        <v>42</v>
      </c>
      <c r="D9" s="21" t="s">
        <v>26</v>
      </c>
      <c r="E9" s="49">
        <f t="shared" si="0"/>
        <v>0</v>
      </c>
    </row>
    <row r="10" spans="1:5" ht="12.75">
      <c r="A10" s="1" t="s">
        <v>34</v>
      </c>
      <c r="B10" s="22"/>
      <c r="C10" s="22">
        <v>17</v>
      </c>
      <c r="D10" s="21" t="s">
        <v>26</v>
      </c>
      <c r="E10" s="49">
        <f t="shared" si="0"/>
        <v>0</v>
      </c>
    </row>
    <row r="11" spans="1:5" ht="12.75">
      <c r="A11" s="1" t="s">
        <v>35</v>
      </c>
      <c r="B11" s="22"/>
      <c r="C11" s="22">
        <v>9</v>
      </c>
      <c r="D11" s="21" t="s">
        <v>26</v>
      </c>
      <c r="E11" s="49">
        <f t="shared" si="0"/>
        <v>0</v>
      </c>
    </row>
    <row r="12" spans="1:5" ht="12.75">
      <c r="A12" s="1" t="s">
        <v>36</v>
      </c>
      <c r="B12" s="22"/>
      <c r="C12" s="22">
        <v>12</v>
      </c>
      <c r="D12" s="21" t="s">
        <v>26</v>
      </c>
      <c r="E12" s="49">
        <f t="shared" si="0"/>
        <v>0</v>
      </c>
    </row>
    <row r="13" spans="1:5" ht="12.75">
      <c r="A13" s="1" t="s">
        <v>38</v>
      </c>
      <c r="B13" s="22"/>
      <c r="C13" s="22">
        <v>500</v>
      </c>
      <c r="D13" s="21" t="s">
        <v>26</v>
      </c>
      <c r="E13" s="49">
        <f t="shared" si="0"/>
        <v>0</v>
      </c>
    </row>
    <row r="14" spans="1:5" ht="12.75">
      <c r="A14" s="1" t="s">
        <v>39</v>
      </c>
      <c r="B14" s="22"/>
      <c r="C14" s="22">
        <v>212</v>
      </c>
      <c r="D14" s="21" t="s">
        <v>26</v>
      </c>
      <c r="E14" s="49">
        <f t="shared" si="0"/>
        <v>0</v>
      </c>
    </row>
    <row r="15" spans="1:5" ht="12.75">
      <c r="A15" s="1" t="s">
        <v>61</v>
      </c>
      <c r="B15" s="22"/>
      <c r="C15" s="22">
        <v>10</v>
      </c>
      <c r="D15" s="21" t="s">
        <v>28</v>
      </c>
      <c r="E15" s="49">
        <f t="shared" si="0"/>
        <v>0</v>
      </c>
    </row>
    <row r="16" spans="1:5" ht="12.75">
      <c r="A16" s="1" t="s">
        <v>62</v>
      </c>
      <c r="B16" s="22"/>
      <c r="C16" s="22">
        <v>2</v>
      </c>
      <c r="D16" s="21" t="s">
        <v>26</v>
      </c>
      <c r="E16" s="49">
        <f t="shared" si="0"/>
        <v>0</v>
      </c>
    </row>
    <row r="17" spans="1:5" ht="12.75">
      <c r="A17" s="1" t="s">
        <v>37</v>
      </c>
      <c r="B17" s="22"/>
      <c r="C17" s="22">
        <v>8</v>
      </c>
      <c r="D17" s="21" t="s">
        <v>26</v>
      </c>
      <c r="E17" s="49">
        <f t="shared" si="0"/>
        <v>0</v>
      </c>
    </row>
    <row r="18" spans="1:5" ht="12.75">
      <c r="A18" s="1" t="s">
        <v>48</v>
      </c>
      <c r="B18" s="22"/>
      <c r="C18" s="22">
        <v>1</v>
      </c>
      <c r="D18" s="21" t="s">
        <v>26</v>
      </c>
      <c r="E18" s="49">
        <f t="shared" si="0"/>
        <v>0</v>
      </c>
    </row>
    <row r="19" spans="1:5" ht="12.75">
      <c r="A19" s="1" t="s">
        <v>63</v>
      </c>
      <c r="B19" s="22"/>
      <c r="C19" s="22">
        <v>1</v>
      </c>
      <c r="D19" s="21" t="s">
        <v>26</v>
      </c>
      <c r="E19" s="49">
        <f t="shared" si="0"/>
        <v>0</v>
      </c>
    </row>
    <row r="20" spans="1:5" ht="12.75">
      <c r="A20" s="1" t="s">
        <v>64</v>
      </c>
      <c r="B20" s="22"/>
      <c r="C20" s="22">
        <v>4</v>
      </c>
      <c r="D20" s="21" t="s">
        <v>26</v>
      </c>
      <c r="E20" s="49">
        <f t="shared" si="0"/>
        <v>0</v>
      </c>
    </row>
    <row r="21" spans="1:5" ht="12.75">
      <c r="A21" s="1" t="s">
        <v>70</v>
      </c>
      <c r="B21" s="22"/>
      <c r="C21" s="22">
        <v>3</v>
      </c>
      <c r="D21" s="21" t="s">
        <v>26</v>
      </c>
      <c r="E21" s="49">
        <f t="shared" si="0"/>
        <v>0</v>
      </c>
    </row>
    <row r="22" spans="1:5" ht="12.75">
      <c r="A22" s="1" t="s">
        <v>71</v>
      </c>
      <c r="B22" s="22"/>
      <c r="C22" s="22">
        <v>2</v>
      </c>
      <c r="D22" s="21" t="s">
        <v>26</v>
      </c>
      <c r="E22" s="49">
        <f t="shared" si="0"/>
        <v>0</v>
      </c>
    </row>
    <row r="23" spans="1:5" ht="12.75">
      <c r="A23" s="1" t="s">
        <v>72</v>
      </c>
      <c r="B23" s="22"/>
      <c r="C23" s="22">
        <v>6</v>
      </c>
      <c r="D23" s="21" t="s">
        <v>26</v>
      </c>
      <c r="E23" s="49">
        <f t="shared" si="0"/>
        <v>0</v>
      </c>
    </row>
    <row r="24" spans="1:5" ht="12.75">
      <c r="A24" s="1" t="s">
        <v>91</v>
      </c>
      <c r="B24" s="22"/>
      <c r="C24" s="22">
        <v>0.3</v>
      </c>
      <c r="D24" s="21" t="s">
        <v>28</v>
      </c>
      <c r="E24" s="49">
        <f t="shared" si="0"/>
        <v>0</v>
      </c>
    </row>
    <row r="25" spans="1:5" ht="12.75">
      <c r="A25" s="1" t="s">
        <v>33</v>
      </c>
      <c r="B25" s="22"/>
      <c r="C25" s="22">
        <v>200</v>
      </c>
      <c r="D25" s="21" t="s">
        <v>28</v>
      </c>
      <c r="E25" s="49">
        <f t="shared" si="0"/>
        <v>0</v>
      </c>
    </row>
    <row r="26" spans="1:5" ht="12.75">
      <c r="A26" s="1" t="s">
        <v>30</v>
      </c>
      <c r="B26" s="22"/>
      <c r="C26" s="22">
        <v>50</v>
      </c>
      <c r="D26" s="21" t="s">
        <v>28</v>
      </c>
      <c r="E26" s="49">
        <f t="shared" si="0"/>
        <v>0</v>
      </c>
    </row>
    <row r="27" spans="1:5" ht="12.75">
      <c r="A27" s="1" t="s">
        <v>31</v>
      </c>
      <c r="B27" s="22"/>
      <c r="C27" s="22">
        <v>50</v>
      </c>
      <c r="D27" s="21" t="s">
        <v>28</v>
      </c>
      <c r="E27" s="49">
        <f t="shared" si="0"/>
        <v>0</v>
      </c>
    </row>
    <row r="28" spans="1:5" ht="12.75">
      <c r="A28" s="1" t="s">
        <v>65</v>
      </c>
      <c r="B28" s="22"/>
      <c r="C28" s="22">
        <v>1950</v>
      </c>
      <c r="D28" s="21" t="s">
        <v>28</v>
      </c>
      <c r="E28" s="49">
        <f t="shared" si="0"/>
        <v>0</v>
      </c>
    </row>
    <row r="29" spans="1:5" ht="12.75">
      <c r="A29" s="1" t="s">
        <v>66</v>
      </c>
      <c r="B29" s="22"/>
      <c r="C29" s="22">
        <v>175</v>
      </c>
      <c r="D29" s="21" t="s">
        <v>28</v>
      </c>
      <c r="E29" s="49">
        <f t="shared" si="0"/>
        <v>0</v>
      </c>
    </row>
    <row r="30" spans="1:5" ht="12.75">
      <c r="A30" s="1" t="s">
        <v>67</v>
      </c>
      <c r="B30" s="22"/>
      <c r="C30" s="22">
        <v>176</v>
      </c>
      <c r="D30" s="21" t="s">
        <v>28</v>
      </c>
      <c r="E30" s="49">
        <f t="shared" si="0"/>
        <v>0</v>
      </c>
    </row>
    <row r="31" spans="1:5" ht="12.75">
      <c r="A31" s="1" t="s">
        <v>68</v>
      </c>
      <c r="B31" s="22"/>
      <c r="C31" s="22">
        <v>76</v>
      </c>
      <c r="D31" s="21" t="s">
        <v>28</v>
      </c>
      <c r="E31" s="49">
        <f t="shared" si="0"/>
        <v>0</v>
      </c>
    </row>
    <row r="32" spans="1:5" ht="12.75">
      <c r="A32" s="1" t="s">
        <v>121</v>
      </c>
      <c r="B32" s="22"/>
      <c r="C32" s="22">
        <v>4</v>
      </c>
      <c r="D32" s="21" t="s">
        <v>26</v>
      </c>
      <c r="E32" s="49">
        <f t="shared" si="0"/>
        <v>0</v>
      </c>
    </row>
    <row r="33" spans="1:5" ht="12.75">
      <c r="A33" s="1" t="s">
        <v>122</v>
      </c>
      <c r="B33" s="22"/>
      <c r="C33" s="22">
        <v>2</v>
      </c>
      <c r="D33" s="21" t="s">
        <v>26</v>
      </c>
      <c r="E33" s="49">
        <f t="shared" si="0"/>
        <v>0</v>
      </c>
    </row>
    <row r="34" spans="1:5" ht="12.75">
      <c r="A34" s="1" t="s">
        <v>123</v>
      </c>
      <c r="B34" s="22"/>
      <c r="C34" s="22">
        <v>84</v>
      </c>
      <c r="D34" s="21" t="s">
        <v>26</v>
      </c>
      <c r="E34" s="49">
        <f t="shared" si="0"/>
        <v>0</v>
      </c>
    </row>
    <row r="35" spans="1:5" ht="12.75">
      <c r="A35" s="1" t="s">
        <v>124</v>
      </c>
      <c r="B35" s="22"/>
      <c r="C35" s="22">
        <v>4</v>
      </c>
      <c r="D35" s="21" t="s">
        <v>26</v>
      </c>
      <c r="E35" s="49">
        <f t="shared" si="0"/>
        <v>0</v>
      </c>
    </row>
    <row r="36" spans="1:5" ht="12.75">
      <c r="A36" s="1" t="s">
        <v>125</v>
      </c>
      <c r="B36" s="22"/>
      <c r="C36" s="22">
        <v>47</v>
      </c>
      <c r="D36" s="21" t="s">
        <v>26</v>
      </c>
      <c r="E36" s="49">
        <f t="shared" si="0"/>
        <v>0</v>
      </c>
    </row>
    <row r="37" spans="1:5" ht="12.75">
      <c r="A37" s="1" t="s">
        <v>126</v>
      </c>
      <c r="B37" s="22"/>
      <c r="C37" s="22">
        <v>3</v>
      </c>
      <c r="D37" s="21" t="s">
        <v>26</v>
      </c>
      <c r="E37" s="49">
        <f t="shared" si="0"/>
        <v>0</v>
      </c>
    </row>
    <row r="38" spans="1:5" ht="12.75">
      <c r="A38" s="1" t="s">
        <v>127</v>
      </c>
      <c r="B38" s="22"/>
      <c r="C38" s="22">
        <v>37</v>
      </c>
      <c r="D38" s="21" t="s">
        <v>26</v>
      </c>
      <c r="E38" s="49">
        <f t="shared" si="0"/>
        <v>0</v>
      </c>
    </row>
    <row r="39" spans="1:5" ht="12.75">
      <c r="A39" s="1" t="s">
        <v>128</v>
      </c>
      <c r="B39" s="22"/>
      <c r="C39" s="22">
        <v>3</v>
      </c>
      <c r="D39" s="21" t="s">
        <v>26</v>
      </c>
      <c r="E39" s="49">
        <f t="shared" si="0"/>
        <v>0</v>
      </c>
    </row>
    <row r="40" spans="1:5" ht="12.75">
      <c r="A40" s="1" t="s">
        <v>80</v>
      </c>
      <c r="B40" s="22"/>
      <c r="C40" s="22">
        <v>9</v>
      </c>
      <c r="D40" s="21" t="s">
        <v>26</v>
      </c>
      <c r="E40" s="49">
        <f t="shared" si="0"/>
        <v>0</v>
      </c>
    </row>
    <row r="41" spans="1:5" ht="12.75">
      <c r="A41" s="1" t="s">
        <v>84</v>
      </c>
      <c r="B41" s="22"/>
      <c r="C41" s="22">
        <v>26</v>
      </c>
      <c r="D41" s="21" t="s">
        <v>26</v>
      </c>
      <c r="E41" s="49">
        <f t="shared" si="0"/>
        <v>0</v>
      </c>
    </row>
    <row r="42" spans="1:5" ht="12.75">
      <c r="A42" s="1" t="s">
        <v>81</v>
      </c>
      <c r="B42" s="22"/>
      <c r="C42" s="22">
        <v>2</v>
      </c>
      <c r="D42" s="21" t="s">
        <v>26</v>
      </c>
      <c r="E42" s="49">
        <f t="shared" si="0"/>
        <v>0</v>
      </c>
    </row>
    <row r="43" spans="1:5" ht="12.75">
      <c r="A43" s="1" t="s">
        <v>83</v>
      </c>
      <c r="B43" s="22"/>
      <c r="C43" s="22">
        <v>42</v>
      </c>
      <c r="D43" s="21" t="s">
        <v>26</v>
      </c>
      <c r="E43" s="49">
        <f t="shared" si="0"/>
        <v>0</v>
      </c>
    </row>
    <row r="44" spans="1:5" ht="12.75">
      <c r="A44" s="1" t="s">
        <v>82</v>
      </c>
      <c r="B44" s="22"/>
      <c r="C44" s="22">
        <v>3</v>
      </c>
      <c r="D44" s="21" t="s">
        <v>26</v>
      </c>
      <c r="E44" s="49">
        <f t="shared" si="0"/>
        <v>0</v>
      </c>
    </row>
    <row r="45" spans="1:5" ht="12.75">
      <c r="A45" s="1" t="s">
        <v>85</v>
      </c>
      <c r="B45" s="22"/>
      <c r="C45" s="22">
        <v>2</v>
      </c>
      <c r="D45" s="21" t="s">
        <v>26</v>
      </c>
      <c r="E45" s="49">
        <f t="shared" si="0"/>
        <v>0</v>
      </c>
    </row>
    <row r="46" spans="1:5" ht="12.75">
      <c r="A46" s="1" t="s">
        <v>86</v>
      </c>
      <c r="B46" s="22"/>
      <c r="C46" s="22">
        <v>12</v>
      </c>
      <c r="D46" s="21" t="s">
        <v>26</v>
      </c>
      <c r="E46" s="49">
        <f t="shared" si="0"/>
        <v>0</v>
      </c>
    </row>
    <row r="47" spans="1:5" ht="12.75">
      <c r="A47" s="1" t="s">
        <v>87</v>
      </c>
      <c r="B47" s="22"/>
      <c r="C47" s="22">
        <v>22</v>
      </c>
      <c r="D47" s="21" t="s">
        <v>26</v>
      </c>
      <c r="E47" s="49">
        <f t="shared" si="0"/>
        <v>0</v>
      </c>
    </row>
    <row r="48" spans="1:5" ht="12.75">
      <c r="A48" s="1" t="s">
        <v>88</v>
      </c>
      <c r="B48" s="22"/>
      <c r="C48" s="22">
        <v>12</v>
      </c>
      <c r="D48" s="21" t="s">
        <v>26</v>
      </c>
      <c r="E48" s="49">
        <f t="shared" si="0"/>
        <v>0</v>
      </c>
    </row>
    <row r="49" spans="1:5" ht="12.75">
      <c r="A49" s="1" t="s">
        <v>89</v>
      </c>
      <c r="B49" s="22"/>
      <c r="C49" s="22">
        <v>800</v>
      </c>
      <c r="D49" s="21" t="s">
        <v>26</v>
      </c>
      <c r="E49" s="49">
        <f t="shared" si="0"/>
        <v>0</v>
      </c>
    </row>
    <row r="50" spans="1:5" ht="12.75">
      <c r="A50" s="1" t="s">
        <v>90</v>
      </c>
      <c r="B50" s="22"/>
      <c r="C50" s="22">
        <v>24</v>
      </c>
      <c r="D50" s="21" t="s">
        <v>26</v>
      </c>
      <c r="E50" s="49">
        <f t="shared" si="0"/>
        <v>0</v>
      </c>
    </row>
    <row r="51" spans="1:5" ht="12.75">
      <c r="A51" s="1" t="s">
        <v>131</v>
      </c>
      <c r="B51" s="22"/>
      <c r="C51" s="22">
        <v>24</v>
      </c>
      <c r="D51" s="21" t="s">
        <v>26</v>
      </c>
      <c r="E51" s="49">
        <f t="shared" si="0"/>
        <v>0</v>
      </c>
    </row>
    <row r="52" spans="1:5" ht="12.75">
      <c r="A52" s="1" t="s">
        <v>111</v>
      </c>
      <c r="B52" s="22"/>
      <c r="C52" s="22">
        <v>184</v>
      </c>
      <c r="D52" s="21" t="s">
        <v>26</v>
      </c>
      <c r="E52" s="49">
        <f t="shared" si="0"/>
        <v>0</v>
      </c>
    </row>
    <row r="53" spans="1:5" ht="12.75">
      <c r="A53" s="1" t="s">
        <v>40</v>
      </c>
      <c r="B53" s="24"/>
      <c r="C53" s="24"/>
      <c r="D53" s="24"/>
      <c r="E53" s="49">
        <f>SUM(E4:E52)</f>
        <v>0</v>
      </c>
    </row>
    <row r="54" spans="1:5" ht="12.75">
      <c r="A54" s="1" t="s">
        <v>41</v>
      </c>
      <c r="B54" s="24"/>
      <c r="C54" s="24"/>
      <c r="D54" s="24"/>
      <c r="E54" s="49">
        <f>E53*0.05</f>
        <v>0</v>
      </c>
    </row>
    <row r="55" spans="1:5" ht="12.75">
      <c r="A55" s="1" t="s">
        <v>40</v>
      </c>
      <c r="B55" s="28"/>
      <c r="C55" s="28"/>
      <c r="D55" s="28"/>
      <c r="E55" s="50">
        <f>SUM(E53:E54)</f>
        <v>0</v>
      </c>
    </row>
    <row r="56" spans="1:5" ht="12.75">
      <c r="A56" s="1"/>
      <c r="B56" s="2"/>
      <c r="C56" s="2"/>
      <c r="D56" s="1"/>
      <c r="E56" s="23"/>
    </row>
    <row r="57" spans="1:5" ht="12.75">
      <c r="A57" s="18"/>
      <c r="B57" s="19"/>
      <c r="C57" s="19"/>
      <c r="D57" s="18"/>
      <c r="E57" s="20"/>
    </row>
    <row r="58" ht="12.75">
      <c r="A58" s="1" t="s">
        <v>120</v>
      </c>
    </row>
    <row r="59" spans="1:4" ht="12.75">
      <c r="A59" s="1" t="s">
        <v>119</v>
      </c>
      <c r="B59" s="2"/>
      <c r="C59" s="2"/>
      <c r="D59" s="1"/>
    </row>
    <row r="60" spans="1:4" ht="12.75">
      <c r="A60" s="1"/>
      <c r="B60" s="2"/>
      <c r="C60" s="2"/>
      <c r="D60" s="1"/>
    </row>
    <row r="61" spans="1:4" ht="12.75">
      <c r="A61" s="1"/>
      <c r="B61" s="2"/>
      <c r="C61" s="2"/>
      <c r="D61" s="1"/>
    </row>
  </sheetData>
  <sheetProtection password="EE7A" sheet="1"/>
  <protectedRanges>
    <protectedRange sqref="B4:B52" name="Materi?l"/>
  </protectedRanges>
  <printOptions/>
  <pageMargins left="0.787401575" right="0.787401575" top="0.984251969" bottom="0.984251969" header="0.4921259845" footer="0.4921259845"/>
  <pageSetup horizontalDpi="600" verticalDpi="600" orientation="portrait" paperSize="9" scale="88" r:id="rId1"/>
  <headerFooter alignWithMargins="0">
    <oddHeader>&amp;LPříloha č. 2 výzvy k podání nabídky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view="pageLayout" zoomScale="115" zoomScalePageLayoutView="115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8.57421875" style="0" bestFit="1" customWidth="1"/>
    <col min="3" max="3" width="18.8515625" style="0" customWidth="1"/>
    <col min="4" max="4" width="10.7109375" style="0" bestFit="1" customWidth="1"/>
    <col min="6" max="6" width="13.140625" style="3" bestFit="1" customWidth="1"/>
    <col min="7" max="8" width="13.140625" style="0" bestFit="1" customWidth="1"/>
  </cols>
  <sheetData>
    <row r="1" spans="1:7" ht="17.25">
      <c r="A1" s="13" t="s">
        <v>55</v>
      </c>
      <c r="B1" s="14"/>
      <c r="C1" s="14"/>
      <c r="D1" s="14"/>
      <c r="E1" s="14"/>
      <c r="F1" s="14"/>
      <c r="G1" s="31"/>
    </row>
    <row r="2" spans="1:6" ht="12.75">
      <c r="A2" s="30" t="s">
        <v>140</v>
      </c>
      <c r="C2" s="22" t="s">
        <v>133</v>
      </c>
      <c r="D2" s="22" t="s">
        <v>136</v>
      </c>
      <c r="E2" s="21" t="s">
        <v>135</v>
      </c>
      <c r="F2" s="23" t="s">
        <v>139</v>
      </c>
    </row>
    <row r="3" spans="1:6" ht="12.75">
      <c r="A3" s="1"/>
      <c r="C3" s="22" t="s">
        <v>134</v>
      </c>
      <c r="D3" s="22"/>
      <c r="E3" s="21"/>
      <c r="F3" s="23" t="s">
        <v>134</v>
      </c>
    </row>
    <row r="4" spans="1:7" ht="12.75">
      <c r="A4" s="1" t="s">
        <v>109</v>
      </c>
      <c r="C4" s="22"/>
      <c r="D4" s="22">
        <v>1</v>
      </c>
      <c r="E4" s="21" t="s">
        <v>26</v>
      </c>
      <c r="F4" s="49">
        <f>C4*D4</f>
        <v>0</v>
      </c>
      <c r="G4" s="3"/>
    </row>
    <row r="5" spans="1:7" ht="12.75">
      <c r="A5" s="1" t="s">
        <v>108</v>
      </c>
      <c r="C5" s="22"/>
      <c r="D5" s="22">
        <v>1</v>
      </c>
      <c r="E5" s="21" t="s">
        <v>26</v>
      </c>
      <c r="F5" s="49">
        <f>C5*D5</f>
        <v>0</v>
      </c>
      <c r="G5" s="3"/>
    </row>
    <row r="6" spans="1:7" ht="12.75">
      <c r="A6" s="1" t="s">
        <v>107</v>
      </c>
      <c r="C6" s="22"/>
      <c r="D6" s="22">
        <v>1</v>
      </c>
      <c r="E6" s="21" t="s">
        <v>26</v>
      </c>
      <c r="F6" s="49">
        <f>C6*D6</f>
        <v>0</v>
      </c>
      <c r="G6" s="3"/>
    </row>
    <row r="7" spans="1:7" ht="12.75">
      <c r="A7" s="1" t="s">
        <v>106</v>
      </c>
      <c r="C7" s="22"/>
      <c r="D7" s="22">
        <v>1</v>
      </c>
      <c r="E7" s="21" t="s">
        <v>26</v>
      </c>
      <c r="F7" s="49">
        <f>C7*D7</f>
        <v>0</v>
      </c>
      <c r="G7" s="3"/>
    </row>
    <row r="8" spans="1:7" ht="12.75">
      <c r="A8" t="s">
        <v>40</v>
      </c>
      <c r="C8" s="24"/>
      <c r="D8" s="28"/>
      <c r="E8" s="28"/>
      <c r="F8" s="50">
        <f>SUM(F4:F7)</f>
        <v>0</v>
      </c>
      <c r="G8" s="3"/>
    </row>
  </sheetData>
  <sheetProtection password="EE7A" sheet="1"/>
  <protectedRanges>
    <protectedRange sqref="C4:C7" name="Dod?vky"/>
  </protectedRange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&amp;LPříloha č. 2 výzvy k podání nabídky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Layout" zoomScale="115" zoomScaleSheetLayoutView="145" zoomScalePageLayoutView="115" workbookViewId="0" topLeftCell="A1">
      <selection activeCell="A1" sqref="A1"/>
    </sheetView>
  </sheetViews>
  <sheetFormatPr defaultColWidth="9.140625" defaultRowHeight="12.75"/>
  <cols>
    <col min="1" max="1" width="45.8515625" style="0" customWidth="1"/>
    <col min="2" max="2" width="4.28125" style="0" customWidth="1"/>
    <col min="3" max="3" width="14.140625" style="0" customWidth="1"/>
    <col min="4" max="4" width="10.28125" style="3" bestFit="1" customWidth="1"/>
    <col min="5" max="5" width="12.00390625" style="0" bestFit="1" customWidth="1"/>
  </cols>
  <sheetData>
    <row r="1" spans="1:5" ht="17.25">
      <c r="A1" s="13" t="s">
        <v>56</v>
      </c>
      <c r="B1" s="14"/>
      <c r="C1" s="14"/>
      <c r="D1" s="14"/>
      <c r="E1" s="14"/>
    </row>
    <row r="2" spans="1:5" ht="12.75">
      <c r="A2" s="30" t="s">
        <v>140</v>
      </c>
      <c r="C2" s="22" t="s">
        <v>133</v>
      </c>
      <c r="D2" s="29" t="s">
        <v>136</v>
      </c>
      <c r="E2" s="23" t="s">
        <v>139</v>
      </c>
    </row>
    <row r="3" spans="1:5" ht="12.75">
      <c r="A3" s="1"/>
      <c r="C3" s="22" t="s">
        <v>134</v>
      </c>
      <c r="D3" s="2"/>
      <c r="E3" s="23" t="s">
        <v>134</v>
      </c>
    </row>
    <row r="4" spans="1:5" ht="12.75">
      <c r="A4" s="1" t="s">
        <v>49</v>
      </c>
      <c r="C4" s="22"/>
      <c r="D4" s="22">
        <v>2</v>
      </c>
      <c r="E4" s="51">
        <f>C4*D4</f>
        <v>0</v>
      </c>
    </row>
    <row r="5" spans="1:5" ht="12.75">
      <c r="A5" s="1" t="s">
        <v>129</v>
      </c>
      <c r="C5" s="22"/>
      <c r="D5" s="22">
        <v>10</v>
      </c>
      <c r="E5" s="51">
        <f>C5*D5</f>
        <v>0</v>
      </c>
    </row>
    <row r="6" spans="1:5" ht="12.75">
      <c r="A6" s="1" t="s">
        <v>130</v>
      </c>
      <c r="C6" s="22"/>
      <c r="D6" s="22">
        <v>5</v>
      </c>
      <c r="E6" s="51">
        <f>C6*D6</f>
        <v>0</v>
      </c>
    </row>
    <row r="7" spans="1:5" ht="12.75">
      <c r="A7" s="1" t="s">
        <v>50</v>
      </c>
      <c r="C7" s="22"/>
      <c r="D7" s="22">
        <v>56</v>
      </c>
      <c r="E7" s="51">
        <f>C7*D7</f>
        <v>0</v>
      </c>
    </row>
    <row r="8" spans="1:5" ht="12.75">
      <c r="A8" s="1" t="s">
        <v>110</v>
      </c>
      <c r="C8" s="22"/>
      <c r="D8" s="22">
        <v>40</v>
      </c>
      <c r="E8" s="51">
        <f>C8*D8</f>
        <v>0</v>
      </c>
    </row>
    <row r="9" spans="1:5" ht="12.75">
      <c r="A9" s="1" t="s">
        <v>105</v>
      </c>
      <c r="C9" s="22"/>
      <c r="D9" s="22">
        <v>5</v>
      </c>
      <c r="E9" s="51">
        <f>C9*D9</f>
        <v>0</v>
      </c>
    </row>
    <row r="10" spans="1:5" ht="12.75">
      <c r="A10" s="1" t="s">
        <v>40</v>
      </c>
      <c r="C10" s="28"/>
      <c r="D10" s="28"/>
      <c r="E10" s="52">
        <f>SUM(E4:E9)</f>
        <v>0</v>
      </c>
    </row>
    <row r="16" ht="12.75">
      <c r="A16" s="22"/>
    </row>
    <row r="17" ht="12.75">
      <c r="A17" s="22"/>
    </row>
  </sheetData>
  <sheetProtection password="EE7A" sheet="1"/>
  <protectedRanges>
    <protectedRange sqref="C4:C9" name="HZS"/>
  </protectedRange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&amp;LPříloha č. 2 výzvy k podání nabídky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view="pageLayout" zoomScale="115" zoomScalePageLayoutView="115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2" width="13.28125" style="0" customWidth="1"/>
    <col min="3" max="3" width="10.28125" style="0" bestFit="1" customWidth="1"/>
    <col min="4" max="4" width="8.57421875" style="0" customWidth="1"/>
    <col min="5" max="5" width="12.00390625" style="3" bestFit="1" customWidth="1"/>
  </cols>
  <sheetData>
    <row r="1" spans="1:5" ht="18" customHeight="1">
      <c r="A1" s="13" t="s">
        <v>57</v>
      </c>
      <c r="B1" s="14"/>
      <c r="C1" s="14"/>
      <c r="D1" s="14"/>
      <c r="E1" s="14"/>
    </row>
    <row r="2" spans="1:5" ht="11.25" customHeight="1">
      <c r="A2" s="33" t="s">
        <v>140</v>
      </c>
      <c r="B2" s="22" t="s">
        <v>133</v>
      </c>
      <c r="C2" s="22" t="s">
        <v>136</v>
      </c>
      <c r="D2" s="21" t="s">
        <v>135</v>
      </c>
      <c r="E2" s="23" t="s">
        <v>139</v>
      </c>
    </row>
    <row r="3" spans="1:5" ht="11.25" customHeight="1">
      <c r="A3" s="32"/>
      <c r="B3" s="25" t="s">
        <v>134</v>
      </c>
      <c r="C3" s="25"/>
      <c r="D3" s="26"/>
      <c r="E3" s="27" t="s">
        <v>134</v>
      </c>
    </row>
    <row r="4" spans="1:5" ht="12" customHeight="1">
      <c r="A4" s="1" t="s">
        <v>25</v>
      </c>
      <c r="B4" s="2"/>
      <c r="C4" s="22">
        <v>132</v>
      </c>
      <c r="D4" s="21" t="s">
        <v>26</v>
      </c>
      <c r="E4" s="49">
        <f>B4*C4</f>
        <v>0</v>
      </c>
    </row>
    <row r="5" spans="1:5" ht="12" customHeight="1">
      <c r="A5" s="1" t="s">
        <v>27</v>
      </c>
      <c r="B5" s="2"/>
      <c r="C5" s="22">
        <v>100</v>
      </c>
      <c r="D5" s="21" t="s">
        <v>28</v>
      </c>
      <c r="E5" s="49">
        <f aca="true" t="shared" si="0" ref="E5:E64">B5*C5</f>
        <v>0</v>
      </c>
    </row>
    <row r="6" spans="1:5" ht="12" customHeight="1">
      <c r="A6" s="1" t="s">
        <v>29</v>
      </c>
      <c r="B6" s="2"/>
      <c r="C6" s="22">
        <v>260</v>
      </c>
      <c r="D6" s="21" t="s">
        <v>28</v>
      </c>
      <c r="E6" s="49">
        <f t="shared" si="0"/>
        <v>0</v>
      </c>
    </row>
    <row r="7" spans="1:5" ht="12" customHeight="1">
      <c r="A7" s="1" t="s">
        <v>59</v>
      </c>
      <c r="B7" s="2"/>
      <c r="C7" s="22">
        <v>25</v>
      </c>
      <c r="D7" s="21" t="s">
        <v>26</v>
      </c>
      <c r="E7" s="49">
        <f t="shared" si="0"/>
        <v>0</v>
      </c>
    </row>
    <row r="8" spans="1:5" ht="12" customHeight="1">
      <c r="A8" s="1" t="s">
        <v>60</v>
      </c>
      <c r="B8" s="2"/>
      <c r="C8" s="22">
        <v>19.3</v>
      </c>
      <c r="D8" s="21" t="s">
        <v>26</v>
      </c>
      <c r="E8" s="49">
        <f t="shared" si="0"/>
        <v>0</v>
      </c>
    </row>
    <row r="9" spans="1:5" ht="12" customHeight="1">
      <c r="A9" s="1" t="s">
        <v>32</v>
      </c>
      <c r="B9" s="2"/>
      <c r="C9" s="22">
        <v>42</v>
      </c>
      <c r="D9" s="21" t="s">
        <v>26</v>
      </c>
      <c r="E9" s="49">
        <f t="shared" si="0"/>
        <v>0</v>
      </c>
    </row>
    <row r="10" spans="1:5" ht="12" customHeight="1">
      <c r="A10" s="1" t="s">
        <v>34</v>
      </c>
      <c r="B10" s="2"/>
      <c r="C10" s="22">
        <v>17</v>
      </c>
      <c r="D10" s="21" t="s">
        <v>26</v>
      </c>
      <c r="E10" s="49">
        <f t="shared" si="0"/>
        <v>0</v>
      </c>
    </row>
    <row r="11" spans="1:5" ht="12" customHeight="1">
      <c r="A11" s="1" t="s">
        <v>35</v>
      </c>
      <c r="B11" s="2"/>
      <c r="C11" s="22">
        <v>9</v>
      </c>
      <c r="D11" s="21" t="s">
        <v>26</v>
      </c>
      <c r="E11" s="49">
        <f t="shared" si="0"/>
        <v>0</v>
      </c>
    </row>
    <row r="12" spans="1:5" ht="12" customHeight="1">
      <c r="A12" s="1" t="s">
        <v>36</v>
      </c>
      <c r="B12" s="2"/>
      <c r="C12" s="22">
        <v>12</v>
      </c>
      <c r="D12" s="21" t="s">
        <v>26</v>
      </c>
      <c r="E12" s="49">
        <f t="shared" si="0"/>
        <v>0</v>
      </c>
    </row>
    <row r="13" spans="1:5" ht="12" customHeight="1">
      <c r="A13" s="1" t="s">
        <v>38</v>
      </c>
      <c r="B13" s="2"/>
      <c r="C13" s="22">
        <v>500</v>
      </c>
      <c r="D13" s="21" t="s">
        <v>26</v>
      </c>
      <c r="E13" s="49">
        <f t="shared" si="0"/>
        <v>0</v>
      </c>
    </row>
    <row r="14" spans="1:5" ht="12" customHeight="1">
      <c r="A14" s="1" t="s">
        <v>39</v>
      </c>
      <c r="B14" s="2"/>
      <c r="C14" s="22">
        <v>286</v>
      </c>
      <c r="D14" s="21" t="s">
        <v>26</v>
      </c>
      <c r="E14" s="49">
        <f t="shared" si="0"/>
        <v>0</v>
      </c>
    </row>
    <row r="15" spans="1:5" ht="12" customHeight="1">
      <c r="A15" s="1" t="s">
        <v>61</v>
      </c>
      <c r="B15" s="2"/>
      <c r="C15" s="22">
        <v>10</v>
      </c>
      <c r="D15" s="21" t="s">
        <v>28</v>
      </c>
      <c r="E15" s="49">
        <f t="shared" si="0"/>
        <v>0</v>
      </c>
    </row>
    <row r="16" spans="1:5" ht="12" customHeight="1">
      <c r="A16" s="1" t="s">
        <v>62</v>
      </c>
      <c r="B16" s="2"/>
      <c r="C16" s="22">
        <v>2</v>
      </c>
      <c r="D16" s="21" t="s">
        <v>26</v>
      </c>
      <c r="E16" s="49">
        <f t="shared" si="0"/>
        <v>0</v>
      </c>
    </row>
    <row r="17" spans="1:5" ht="12" customHeight="1">
      <c r="A17" s="1" t="s">
        <v>37</v>
      </c>
      <c r="B17" s="2"/>
      <c r="C17" s="22">
        <v>8</v>
      </c>
      <c r="D17" s="21" t="s">
        <v>26</v>
      </c>
      <c r="E17" s="49">
        <f t="shared" si="0"/>
        <v>0</v>
      </c>
    </row>
    <row r="18" spans="1:5" ht="12" customHeight="1">
      <c r="A18" s="1" t="s">
        <v>48</v>
      </c>
      <c r="B18" s="2"/>
      <c r="C18" s="22">
        <v>1</v>
      </c>
      <c r="D18" s="21" t="s">
        <v>26</v>
      </c>
      <c r="E18" s="49">
        <f t="shared" si="0"/>
        <v>0</v>
      </c>
    </row>
    <row r="19" spans="1:5" ht="12" customHeight="1">
      <c r="A19" s="1" t="s">
        <v>63</v>
      </c>
      <c r="B19" s="2"/>
      <c r="C19" s="22">
        <v>1</v>
      </c>
      <c r="D19" s="21" t="s">
        <v>26</v>
      </c>
      <c r="E19" s="49">
        <f t="shared" si="0"/>
        <v>0</v>
      </c>
    </row>
    <row r="20" spans="1:5" ht="12" customHeight="1">
      <c r="A20" s="1" t="s">
        <v>64</v>
      </c>
      <c r="B20" s="2"/>
      <c r="C20" s="22">
        <v>4</v>
      </c>
      <c r="D20" s="21" t="s">
        <v>26</v>
      </c>
      <c r="E20" s="49">
        <f t="shared" si="0"/>
        <v>0</v>
      </c>
    </row>
    <row r="21" spans="1:5" ht="12" customHeight="1">
      <c r="A21" s="1" t="s">
        <v>70</v>
      </c>
      <c r="B21" s="2"/>
      <c r="C21" s="22">
        <v>3</v>
      </c>
      <c r="D21" s="21" t="s">
        <v>26</v>
      </c>
      <c r="E21" s="49">
        <f t="shared" si="0"/>
        <v>0</v>
      </c>
    </row>
    <row r="22" spans="1:5" ht="12" customHeight="1">
      <c r="A22" s="1" t="s">
        <v>71</v>
      </c>
      <c r="B22" s="2"/>
      <c r="C22" s="22">
        <v>2</v>
      </c>
      <c r="D22" s="21" t="s">
        <v>26</v>
      </c>
      <c r="E22" s="49">
        <f t="shared" si="0"/>
        <v>0</v>
      </c>
    </row>
    <row r="23" spans="1:5" ht="12" customHeight="1">
      <c r="A23" s="1" t="s">
        <v>72</v>
      </c>
      <c r="B23" s="2"/>
      <c r="C23" s="22">
        <v>6</v>
      </c>
      <c r="D23" s="21" t="s">
        <v>26</v>
      </c>
      <c r="E23" s="49">
        <f t="shared" si="0"/>
        <v>0</v>
      </c>
    </row>
    <row r="24" spans="1:5" ht="12" customHeight="1">
      <c r="A24" s="1" t="s">
        <v>91</v>
      </c>
      <c r="B24" s="2"/>
      <c r="C24" s="22">
        <v>0.3</v>
      </c>
      <c r="D24" s="21" t="s">
        <v>28</v>
      </c>
      <c r="E24" s="49">
        <f t="shared" si="0"/>
        <v>0</v>
      </c>
    </row>
    <row r="25" spans="1:5" ht="12" customHeight="1">
      <c r="A25" s="1" t="s">
        <v>33</v>
      </c>
      <c r="B25" s="2"/>
      <c r="C25" s="22">
        <v>200</v>
      </c>
      <c r="D25" s="21" t="s">
        <v>28</v>
      </c>
      <c r="E25" s="49">
        <f t="shared" si="0"/>
        <v>0</v>
      </c>
    </row>
    <row r="26" spans="1:5" ht="12" customHeight="1">
      <c r="A26" s="1" t="s">
        <v>30</v>
      </c>
      <c r="B26" s="2"/>
      <c r="C26" s="22">
        <v>50</v>
      </c>
      <c r="D26" s="21" t="s">
        <v>28</v>
      </c>
      <c r="E26" s="49">
        <f t="shared" si="0"/>
        <v>0</v>
      </c>
    </row>
    <row r="27" spans="1:5" ht="12" customHeight="1">
      <c r="A27" s="1" t="s">
        <v>93</v>
      </c>
      <c r="B27" s="2"/>
      <c r="C27" s="22">
        <v>50</v>
      </c>
      <c r="D27" s="21" t="s">
        <v>28</v>
      </c>
      <c r="E27" s="49">
        <f t="shared" si="0"/>
        <v>0</v>
      </c>
    </row>
    <row r="28" spans="1:5" ht="12" customHeight="1">
      <c r="A28" s="1" t="s">
        <v>94</v>
      </c>
      <c r="B28" s="2"/>
      <c r="C28" s="22">
        <v>1950</v>
      </c>
      <c r="D28" s="21" t="s">
        <v>28</v>
      </c>
      <c r="E28" s="49">
        <f t="shared" si="0"/>
        <v>0</v>
      </c>
    </row>
    <row r="29" spans="1:5" ht="12" customHeight="1">
      <c r="A29" s="1" t="s">
        <v>95</v>
      </c>
      <c r="B29" s="2"/>
      <c r="C29" s="22">
        <v>175</v>
      </c>
      <c r="D29" s="21" t="s">
        <v>28</v>
      </c>
      <c r="E29" s="49">
        <f t="shared" si="0"/>
        <v>0</v>
      </c>
    </row>
    <row r="30" spans="1:5" ht="12" customHeight="1">
      <c r="A30" s="1" t="s">
        <v>96</v>
      </c>
      <c r="B30" s="2"/>
      <c r="C30" s="22">
        <v>176</v>
      </c>
      <c r="D30" s="21" t="s">
        <v>28</v>
      </c>
      <c r="E30" s="49">
        <f t="shared" si="0"/>
        <v>0</v>
      </c>
    </row>
    <row r="31" spans="1:5" ht="12" customHeight="1">
      <c r="A31" s="1" t="s">
        <v>97</v>
      </c>
      <c r="B31" s="2"/>
      <c r="C31" s="22">
        <v>76</v>
      </c>
      <c r="D31" s="21" t="s">
        <v>28</v>
      </c>
      <c r="E31" s="49">
        <f t="shared" si="0"/>
        <v>0</v>
      </c>
    </row>
    <row r="32" spans="1:5" ht="12" customHeight="1">
      <c r="A32" s="1" t="s">
        <v>69</v>
      </c>
      <c r="B32" s="2"/>
      <c r="C32" s="22">
        <v>4</v>
      </c>
      <c r="D32" s="21" t="s">
        <v>26</v>
      </c>
      <c r="E32" s="49">
        <f t="shared" si="0"/>
        <v>0</v>
      </c>
    </row>
    <row r="33" spans="1:5" ht="12" customHeight="1">
      <c r="A33" s="1" t="s">
        <v>74</v>
      </c>
      <c r="B33" s="2"/>
      <c r="C33" s="22">
        <v>2</v>
      </c>
      <c r="D33" s="21" t="s">
        <v>26</v>
      </c>
      <c r="E33" s="49">
        <f t="shared" si="0"/>
        <v>0</v>
      </c>
    </row>
    <row r="34" spans="1:5" ht="12" customHeight="1">
      <c r="A34" s="1" t="s">
        <v>73</v>
      </c>
      <c r="B34" s="2"/>
      <c r="C34" s="22">
        <v>84</v>
      </c>
      <c r="D34" s="21" t="s">
        <v>26</v>
      </c>
      <c r="E34" s="49">
        <f t="shared" si="0"/>
        <v>0</v>
      </c>
    </row>
    <row r="35" spans="1:5" ht="12" customHeight="1">
      <c r="A35" s="1" t="s">
        <v>75</v>
      </c>
      <c r="B35" s="2"/>
      <c r="C35" s="22">
        <v>4</v>
      </c>
      <c r="D35" s="21" t="s">
        <v>26</v>
      </c>
      <c r="E35" s="49">
        <f t="shared" si="0"/>
        <v>0</v>
      </c>
    </row>
    <row r="36" spans="1:5" ht="12" customHeight="1">
      <c r="A36" s="1" t="s">
        <v>76</v>
      </c>
      <c r="B36" s="2"/>
      <c r="C36" s="22">
        <v>47</v>
      </c>
      <c r="D36" s="21" t="s">
        <v>26</v>
      </c>
      <c r="E36" s="49">
        <f t="shared" si="0"/>
        <v>0</v>
      </c>
    </row>
    <row r="37" spans="1:5" ht="12" customHeight="1">
      <c r="A37" s="1" t="s">
        <v>77</v>
      </c>
      <c r="B37" s="2"/>
      <c r="C37" s="22">
        <v>3</v>
      </c>
      <c r="D37" s="21" t="s">
        <v>26</v>
      </c>
      <c r="E37" s="49">
        <f t="shared" si="0"/>
        <v>0</v>
      </c>
    </row>
    <row r="38" spans="1:5" ht="12" customHeight="1">
      <c r="A38" s="1" t="s">
        <v>78</v>
      </c>
      <c r="B38" s="2"/>
      <c r="C38" s="22">
        <v>37</v>
      </c>
      <c r="D38" s="21" t="s">
        <v>26</v>
      </c>
      <c r="E38" s="49">
        <f t="shared" si="0"/>
        <v>0</v>
      </c>
    </row>
    <row r="39" spans="1:5" ht="12" customHeight="1">
      <c r="A39" s="1" t="s">
        <v>79</v>
      </c>
      <c r="B39" s="2"/>
      <c r="C39" s="22">
        <v>3</v>
      </c>
      <c r="D39" s="21" t="s">
        <v>26</v>
      </c>
      <c r="E39" s="49">
        <f t="shared" si="0"/>
        <v>0</v>
      </c>
    </row>
    <row r="40" spans="1:5" ht="12" customHeight="1">
      <c r="A40" s="30" t="s">
        <v>141</v>
      </c>
      <c r="B40" s="2"/>
      <c r="C40" s="22">
        <v>9</v>
      </c>
      <c r="D40" s="21" t="s">
        <v>26</v>
      </c>
      <c r="E40" s="49">
        <f t="shared" si="0"/>
        <v>0</v>
      </c>
    </row>
    <row r="41" spans="1:5" ht="12" customHeight="1">
      <c r="A41" s="1" t="s">
        <v>84</v>
      </c>
      <c r="B41" s="2"/>
      <c r="C41" s="22">
        <v>26</v>
      </c>
      <c r="D41" s="21" t="s">
        <v>26</v>
      </c>
      <c r="E41" s="49">
        <f t="shared" si="0"/>
        <v>0</v>
      </c>
    </row>
    <row r="42" spans="1:5" ht="12" customHeight="1">
      <c r="A42" s="1" t="s">
        <v>81</v>
      </c>
      <c r="B42" s="2"/>
      <c r="C42" s="22">
        <v>2</v>
      </c>
      <c r="D42" s="21" t="s">
        <v>26</v>
      </c>
      <c r="E42" s="49">
        <f t="shared" si="0"/>
        <v>0</v>
      </c>
    </row>
    <row r="43" spans="1:5" ht="12" customHeight="1">
      <c r="A43" s="1" t="s">
        <v>83</v>
      </c>
      <c r="B43" s="2"/>
      <c r="C43" s="22">
        <v>42</v>
      </c>
      <c r="D43" s="21" t="s">
        <v>26</v>
      </c>
      <c r="E43" s="49">
        <f t="shared" si="0"/>
        <v>0</v>
      </c>
    </row>
    <row r="44" spans="1:5" ht="12" customHeight="1">
      <c r="A44" s="1" t="s">
        <v>82</v>
      </c>
      <c r="B44" s="2"/>
      <c r="C44" s="22">
        <v>3</v>
      </c>
      <c r="D44" s="21" t="s">
        <v>26</v>
      </c>
      <c r="E44" s="49">
        <f t="shared" si="0"/>
        <v>0</v>
      </c>
    </row>
    <row r="45" spans="1:5" ht="12" customHeight="1">
      <c r="A45" s="1" t="s">
        <v>85</v>
      </c>
      <c r="B45" s="2"/>
      <c r="C45" s="22">
        <v>2</v>
      </c>
      <c r="D45" s="21" t="s">
        <v>26</v>
      </c>
      <c r="E45" s="49">
        <f t="shared" si="0"/>
        <v>0</v>
      </c>
    </row>
    <row r="46" spans="1:5" ht="12" customHeight="1">
      <c r="A46" s="1" t="s">
        <v>86</v>
      </c>
      <c r="B46" s="2"/>
      <c r="C46" s="22">
        <v>12</v>
      </c>
      <c r="D46" s="21" t="s">
        <v>26</v>
      </c>
      <c r="E46" s="49">
        <f t="shared" si="0"/>
        <v>0</v>
      </c>
    </row>
    <row r="47" spans="1:5" ht="12" customHeight="1">
      <c r="A47" s="1" t="s">
        <v>87</v>
      </c>
      <c r="B47" s="2"/>
      <c r="C47" s="22">
        <v>22</v>
      </c>
      <c r="D47" s="21" t="s">
        <v>26</v>
      </c>
      <c r="E47" s="49">
        <f t="shared" si="0"/>
        <v>0</v>
      </c>
    </row>
    <row r="48" spans="1:5" ht="12" customHeight="1">
      <c r="A48" s="1" t="s">
        <v>88</v>
      </c>
      <c r="B48" s="2"/>
      <c r="C48" s="22">
        <v>12</v>
      </c>
      <c r="D48" s="21" t="s">
        <v>26</v>
      </c>
      <c r="E48" s="49">
        <f t="shared" si="0"/>
        <v>0</v>
      </c>
    </row>
    <row r="49" spans="1:5" ht="12" customHeight="1">
      <c r="A49" s="1" t="s">
        <v>89</v>
      </c>
      <c r="B49" s="2"/>
      <c r="C49" s="22">
        <v>800</v>
      </c>
      <c r="D49" s="21" t="s">
        <v>26</v>
      </c>
      <c r="E49" s="49">
        <f t="shared" si="0"/>
        <v>0</v>
      </c>
    </row>
    <row r="50" spans="1:5" ht="12" customHeight="1">
      <c r="A50" s="1" t="s">
        <v>90</v>
      </c>
      <c r="B50" s="2"/>
      <c r="C50" s="22">
        <v>24</v>
      </c>
      <c r="D50" s="21" t="s">
        <v>26</v>
      </c>
      <c r="E50" s="49">
        <f t="shared" si="0"/>
        <v>0</v>
      </c>
    </row>
    <row r="51" spans="1:5" ht="12" customHeight="1">
      <c r="A51" s="1" t="s">
        <v>42</v>
      </c>
      <c r="B51" s="2"/>
      <c r="C51" s="22">
        <v>186</v>
      </c>
      <c r="D51" s="21" t="s">
        <v>26</v>
      </c>
      <c r="E51" s="49">
        <f t="shared" si="0"/>
        <v>0</v>
      </c>
    </row>
    <row r="52" spans="1:5" ht="12" customHeight="1">
      <c r="A52" s="1" t="s">
        <v>43</v>
      </c>
      <c r="B52" s="2"/>
      <c r="C52" s="22">
        <v>32</v>
      </c>
      <c r="D52" s="21" t="s">
        <v>26</v>
      </c>
      <c r="E52" s="49">
        <f t="shared" si="0"/>
        <v>0</v>
      </c>
    </row>
    <row r="53" spans="1:5" ht="12" customHeight="1">
      <c r="A53" s="1" t="s">
        <v>92</v>
      </c>
      <c r="B53" s="2"/>
      <c r="C53" s="22">
        <v>24</v>
      </c>
      <c r="D53" s="21" t="s">
        <v>26</v>
      </c>
      <c r="E53" s="49">
        <f t="shared" si="0"/>
        <v>0</v>
      </c>
    </row>
    <row r="54" spans="1:5" ht="12" customHeight="1">
      <c r="A54" s="1" t="s">
        <v>44</v>
      </c>
      <c r="B54" s="2"/>
      <c r="C54" s="22">
        <v>4</v>
      </c>
      <c r="D54" s="21" t="s">
        <v>26</v>
      </c>
      <c r="E54" s="49">
        <f t="shared" si="0"/>
        <v>0</v>
      </c>
    </row>
    <row r="55" spans="1:5" ht="12" customHeight="1">
      <c r="A55" s="1" t="s">
        <v>98</v>
      </c>
      <c r="B55" s="2"/>
      <c r="C55" s="22">
        <v>2</v>
      </c>
      <c r="D55" s="21" t="s">
        <v>26</v>
      </c>
      <c r="E55" s="49">
        <f t="shared" si="0"/>
        <v>0</v>
      </c>
    </row>
    <row r="56" spans="1:5" ht="12.75">
      <c r="A56" s="1" t="s">
        <v>99</v>
      </c>
      <c r="B56" s="22"/>
      <c r="C56" s="22">
        <v>4</v>
      </c>
      <c r="D56" s="21" t="s">
        <v>26</v>
      </c>
      <c r="E56" s="49">
        <f t="shared" si="0"/>
        <v>0</v>
      </c>
    </row>
    <row r="57" spans="1:5" ht="12.75">
      <c r="A57" s="1" t="s">
        <v>46</v>
      </c>
      <c r="B57" s="22"/>
      <c r="C57" s="22">
        <v>21</v>
      </c>
      <c r="D57" s="21" t="s">
        <v>26</v>
      </c>
      <c r="E57" s="49">
        <f t="shared" si="0"/>
        <v>0</v>
      </c>
    </row>
    <row r="58" spans="1:5" ht="12.75">
      <c r="A58" s="1" t="s">
        <v>100</v>
      </c>
      <c r="B58" s="22"/>
      <c r="C58" s="22">
        <v>52</v>
      </c>
      <c r="D58" s="21" t="s">
        <v>26</v>
      </c>
      <c r="E58" s="49">
        <f t="shared" si="0"/>
        <v>0</v>
      </c>
    </row>
    <row r="59" spans="1:5" ht="12.75">
      <c r="A59" s="1" t="s">
        <v>101</v>
      </c>
      <c r="B59" s="22"/>
      <c r="C59" s="22">
        <v>324</v>
      </c>
      <c r="D59" s="21" t="s">
        <v>28</v>
      </c>
      <c r="E59" s="49">
        <f t="shared" si="0"/>
        <v>0</v>
      </c>
    </row>
    <row r="60" spans="1:5" ht="12.75">
      <c r="A60" s="1" t="s">
        <v>47</v>
      </c>
      <c r="B60" s="22"/>
      <c r="C60" s="22">
        <v>102</v>
      </c>
      <c r="D60" s="21" t="s">
        <v>28</v>
      </c>
      <c r="E60" s="49">
        <f t="shared" si="0"/>
        <v>0</v>
      </c>
    </row>
    <row r="61" spans="1:5" ht="12.75">
      <c r="A61" s="1" t="s">
        <v>102</v>
      </c>
      <c r="B61" s="22"/>
      <c r="C61" s="22">
        <v>20</v>
      </c>
      <c r="D61" s="21" t="s">
        <v>28</v>
      </c>
      <c r="E61" s="49">
        <f t="shared" si="0"/>
        <v>0</v>
      </c>
    </row>
    <row r="62" spans="1:5" ht="12.75">
      <c r="A62" s="1" t="s">
        <v>113</v>
      </c>
      <c r="B62" s="22"/>
      <c r="C62" s="22">
        <v>18</v>
      </c>
      <c r="D62" s="21" t="s">
        <v>103</v>
      </c>
      <c r="E62" s="49">
        <f t="shared" si="0"/>
        <v>0</v>
      </c>
    </row>
    <row r="63" spans="1:5" ht="12.75">
      <c r="A63" s="1" t="s">
        <v>114</v>
      </c>
      <c r="B63" s="22"/>
      <c r="C63" s="22">
        <v>18</v>
      </c>
      <c r="D63" s="21" t="s">
        <v>103</v>
      </c>
      <c r="E63" s="49">
        <f t="shared" si="0"/>
        <v>0</v>
      </c>
    </row>
    <row r="64" spans="1:5" ht="12.75">
      <c r="A64" s="1" t="s">
        <v>104</v>
      </c>
      <c r="B64" s="22"/>
      <c r="C64" s="22">
        <v>2</v>
      </c>
      <c r="D64" s="21" t="s">
        <v>45</v>
      </c>
      <c r="E64" s="49">
        <f t="shared" si="0"/>
        <v>0</v>
      </c>
    </row>
    <row r="65" spans="1:5" ht="12.75">
      <c r="A65" s="16" t="s">
        <v>40</v>
      </c>
      <c r="B65" s="34"/>
      <c r="C65" s="34"/>
      <c r="D65" s="34"/>
      <c r="E65" s="35">
        <f>SUM(E4:E64)</f>
        <v>0</v>
      </c>
    </row>
    <row r="70" spans="1:4" ht="12.75">
      <c r="A70" s="1"/>
      <c r="B70" s="2"/>
      <c r="C70" s="2"/>
      <c r="D70" s="1"/>
    </row>
    <row r="71" spans="1:4" ht="12.75">
      <c r="A71" s="1"/>
      <c r="B71" s="2"/>
      <c r="C71" s="2"/>
      <c r="D71" s="1"/>
    </row>
    <row r="72" spans="1:4" ht="12.75">
      <c r="A72" s="1"/>
      <c r="B72" s="2"/>
      <c r="C72" s="2"/>
      <c r="D72" s="1"/>
    </row>
    <row r="73" spans="1:4" ht="12.75">
      <c r="A73" s="1"/>
      <c r="B73" s="2"/>
      <c r="C73" s="2"/>
      <c r="D73" s="1"/>
    </row>
    <row r="74" spans="1:4" ht="12.75">
      <c r="A74" s="1"/>
      <c r="B74" s="2"/>
      <c r="C74" s="2"/>
      <c r="D74" s="1"/>
    </row>
    <row r="75" spans="1:4" ht="12.75">
      <c r="A75" s="1"/>
      <c r="B75" s="2"/>
      <c r="C75" s="2"/>
      <c r="D75" s="1"/>
    </row>
    <row r="76" spans="1:4" ht="12.75">
      <c r="A76" s="1"/>
      <c r="B76" s="2"/>
      <c r="C76" s="2"/>
      <c r="D76" s="1"/>
    </row>
    <row r="77" spans="1:4" ht="12.75">
      <c r="A77" s="1"/>
      <c r="B77" s="2"/>
      <c r="C77" s="2"/>
      <c r="D77" s="1"/>
    </row>
    <row r="78" spans="1:4" ht="12.75">
      <c r="A78" s="1"/>
      <c r="B78" s="2"/>
      <c r="C78" s="2"/>
      <c r="D78" s="1"/>
    </row>
    <row r="79" spans="1:4" ht="12.75">
      <c r="A79" s="1"/>
      <c r="B79" s="2"/>
      <c r="C79" s="2"/>
      <c r="D79" s="1"/>
    </row>
    <row r="82" spans="1:4" ht="12.75">
      <c r="A82" s="1"/>
      <c r="B82" s="2"/>
      <c r="C82" s="2"/>
      <c r="D82" s="1"/>
    </row>
    <row r="89" spans="1:4" ht="12.75">
      <c r="A89" s="1"/>
      <c r="B89" s="2"/>
      <c r="C89" s="2"/>
      <c r="D89" s="1"/>
    </row>
    <row r="90" spans="1:4" ht="12.75">
      <c r="A90" s="1"/>
      <c r="B90" s="2"/>
      <c r="C90" s="2"/>
      <c r="D90" s="1"/>
    </row>
    <row r="91" spans="1:4" ht="12.75">
      <c r="A91" s="1"/>
      <c r="B91" s="2"/>
      <c r="C91" s="2"/>
      <c r="D91" s="1"/>
    </row>
    <row r="92" spans="1:4" ht="12.75">
      <c r="A92" s="1"/>
      <c r="B92" s="2"/>
      <c r="C92" s="2"/>
      <c r="D92" s="1"/>
    </row>
    <row r="93" spans="1:4" ht="12.75">
      <c r="A93" s="1"/>
      <c r="B93" s="2"/>
      <c r="C93" s="2"/>
      <c r="D93" s="1"/>
    </row>
    <row r="94" spans="1:4" ht="12.75">
      <c r="A94" s="1"/>
      <c r="B94" s="2"/>
      <c r="C94" s="2"/>
      <c r="D94" s="1"/>
    </row>
    <row r="95" spans="1:4" ht="12.75">
      <c r="A95" s="1"/>
      <c r="B95" s="2"/>
      <c r="C95" s="2"/>
      <c r="D95" s="1"/>
    </row>
    <row r="96" spans="1:4" ht="12.75">
      <c r="A96" s="1"/>
      <c r="B96" s="2"/>
      <c r="C96" s="2"/>
      <c r="D96" s="1"/>
    </row>
    <row r="97" spans="1:4" ht="12.75">
      <c r="A97" s="1"/>
      <c r="B97" s="2"/>
      <c r="C97" s="2"/>
      <c r="D97" s="1"/>
    </row>
    <row r="98" spans="1:4" ht="12.75">
      <c r="A98" s="1"/>
      <c r="B98" s="2"/>
      <c r="C98" s="2"/>
      <c r="D98" s="1"/>
    </row>
    <row r="99" spans="1:4" ht="12.75">
      <c r="A99" s="1"/>
      <c r="B99" s="2"/>
      <c r="C99" s="2"/>
      <c r="D99" s="1"/>
    </row>
    <row r="100" spans="1:4" ht="12.75">
      <c r="A100" s="1"/>
      <c r="B100" s="2"/>
      <c r="C100" s="2"/>
      <c r="D100" s="1"/>
    </row>
    <row r="101" spans="1:4" ht="12.75">
      <c r="A101" s="1"/>
      <c r="B101" s="2"/>
      <c r="C101" s="2"/>
      <c r="D101" s="1"/>
    </row>
    <row r="102" spans="1:4" ht="12.75">
      <c r="A102" s="1"/>
      <c r="B102" s="2"/>
      <c r="C102" s="2"/>
      <c r="D102" s="1"/>
    </row>
    <row r="103" spans="1:4" ht="12.75">
      <c r="A103" s="1"/>
      <c r="B103" s="2"/>
      <c r="C103" s="2"/>
      <c r="D103" s="1"/>
    </row>
    <row r="104" spans="1:4" ht="12.75">
      <c r="A104" s="1"/>
      <c r="B104" s="2"/>
      <c r="C104" s="2"/>
      <c r="D104" s="1"/>
    </row>
    <row r="105" spans="1:4" ht="12.75">
      <c r="A105" s="1"/>
      <c r="B105" s="2"/>
      <c r="C105" s="2"/>
      <c r="D105" s="1"/>
    </row>
    <row r="106" spans="1:4" ht="12.75">
      <c r="A106" s="1"/>
      <c r="B106" s="2"/>
      <c r="C106" s="2"/>
      <c r="D106" s="1"/>
    </row>
    <row r="107" spans="1:4" ht="12.75">
      <c r="A107" s="1"/>
      <c r="B107" s="2"/>
      <c r="C107" s="2"/>
      <c r="D107" s="1"/>
    </row>
    <row r="108" spans="1:4" ht="12.75">
      <c r="A108" s="1"/>
      <c r="B108" s="2"/>
      <c r="C108" s="2"/>
      <c r="D108" s="1"/>
    </row>
    <row r="109" spans="1:4" ht="12.75">
      <c r="A109" s="1"/>
      <c r="B109" s="2"/>
      <c r="C109" s="2"/>
      <c r="D109" s="1"/>
    </row>
    <row r="110" spans="1:4" ht="12.75">
      <c r="A110" s="1"/>
      <c r="B110" s="2"/>
      <c r="C110" s="2"/>
      <c r="D110" s="1"/>
    </row>
    <row r="111" spans="1:4" ht="12.75">
      <c r="A111" s="1"/>
      <c r="B111" s="2"/>
      <c r="C111" s="2"/>
      <c r="D111" s="1"/>
    </row>
    <row r="112" spans="1:4" ht="12.75">
      <c r="A112" s="1"/>
      <c r="B112" s="2"/>
      <c r="C112" s="2"/>
      <c r="D112" s="1"/>
    </row>
    <row r="113" spans="1:4" ht="12.75">
      <c r="A113" s="1"/>
      <c r="B113" s="2"/>
      <c r="C113" s="2"/>
      <c r="D113" s="1"/>
    </row>
    <row r="114" spans="1:4" ht="12.75">
      <c r="A114" s="1"/>
      <c r="B114" s="2"/>
      <c r="C114" s="2"/>
      <c r="D114" s="1"/>
    </row>
    <row r="115" spans="1:4" ht="12.75">
      <c r="A115" s="1"/>
      <c r="B115" s="2"/>
      <c r="C115" s="2"/>
      <c r="D115" s="1"/>
    </row>
    <row r="116" spans="1:4" ht="12.75">
      <c r="A116" s="1"/>
      <c r="B116" s="2"/>
      <c r="C116" s="2"/>
      <c r="D116" s="1"/>
    </row>
    <row r="117" ht="12.75">
      <c r="A117" s="1"/>
    </row>
  </sheetData>
  <sheetProtection password="EE7A" sheet="1"/>
  <protectedRanges>
    <protectedRange sqref="B4:B64" name="Montáž a stevbní práce"/>
  </protectedRanges>
  <printOptions/>
  <pageMargins left="0.787401575" right="0.787401575" top="0.984251969" bottom="0.984251969" header="0.4921259845" footer="0.4921259845"/>
  <pageSetup horizontalDpi="300" verticalDpi="300" orientation="portrait" scale="80" r:id="rId1"/>
  <headerFooter alignWithMargins="0">
    <oddHeader>&amp;LPříloha č. 2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Bálek Patrik, Ing.</cp:lastModifiedBy>
  <cp:lastPrinted>2014-06-09T09:15:55Z</cp:lastPrinted>
  <dcterms:created xsi:type="dcterms:W3CDTF">2012-04-23T13:39:36Z</dcterms:created>
  <dcterms:modified xsi:type="dcterms:W3CDTF">2014-06-11T08:19:28Z</dcterms:modified>
  <cp:category/>
  <cp:version/>
  <cp:contentType/>
  <cp:contentStatus/>
</cp:coreProperties>
</file>