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rozpočet" sheetId="10" r:id="rId1"/>
  </sheets>
  <definedNames>
    <definedName name="_xlnm.Print_Area" localSheetId="0">rozpočet!$A$1:$H$160</definedName>
  </definedNames>
  <calcPr calcId="145621"/>
</workbook>
</file>

<file path=xl/calcChain.xml><?xml version="1.0" encoding="utf-8"?>
<calcChain xmlns="http://schemas.openxmlformats.org/spreadsheetml/2006/main">
  <c r="H159" i="10" l="1"/>
  <c r="H158" i="10"/>
  <c r="H154" i="10"/>
  <c r="H153" i="10"/>
  <c r="H152" i="10"/>
  <c r="H151" i="10"/>
  <c r="H142" i="10"/>
  <c r="H143" i="10"/>
  <c r="H144" i="10"/>
  <c r="H145" i="10"/>
  <c r="H136" i="10"/>
  <c r="H124" i="10"/>
  <c r="H133" i="10"/>
  <c r="H141" i="10"/>
  <c r="H137" i="10"/>
  <c r="H135" i="10"/>
  <c r="H134" i="10"/>
  <c r="H132" i="10"/>
  <c r="H131" i="10"/>
  <c r="H108" i="10"/>
  <c r="H97" i="10"/>
  <c r="H84" i="10"/>
  <c r="H69" i="10"/>
  <c r="H156" i="10" l="1"/>
  <c r="H149" i="10"/>
  <c r="H139" i="10"/>
  <c r="H129" i="10"/>
  <c r="H78" i="10"/>
  <c r="H127" i="10" l="1"/>
  <c r="H147" i="10"/>
  <c r="H118" i="10"/>
  <c r="H27" i="10"/>
  <c r="H13" i="10"/>
  <c r="H119" i="10"/>
  <c r="H94" i="10"/>
  <c r="H83" i="10"/>
  <c r="H64" i="10"/>
  <c r="H61" i="10"/>
  <c r="H62" i="10"/>
  <c r="H12" i="10"/>
  <c r="H125" i="10"/>
  <c r="H123" i="10"/>
  <c r="H117" i="10"/>
  <c r="H116" i="10"/>
  <c r="H115" i="10"/>
  <c r="H109" i="10"/>
  <c r="H107" i="10"/>
  <c r="H106" i="10"/>
  <c r="H105" i="10"/>
  <c r="H104" i="10"/>
  <c r="H103" i="10"/>
  <c r="H102" i="10"/>
  <c r="H98" i="10"/>
  <c r="H96" i="10"/>
  <c r="H95" i="10"/>
  <c r="H93" i="10"/>
  <c r="H92" i="10"/>
  <c r="H91" i="10"/>
  <c r="H89" i="10" l="1"/>
  <c r="H100" i="10"/>
  <c r="H113" i="10"/>
  <c r="H121" i="10"/>
  <c r="H70" i="10"/>
  <c r="H68" i="10"/>
  <c r="H42" i="10"/>
  <c r="H20" i="10"/>
  <c r="H10" i="10"/>
  <c r="H9" i="10"/>
  <c r="H85" i="10"/>
  <c r="H82" i="10"/>
  <c r="H81" i="10"/>
  <c r="H80" i="10"/>
  <c r="H79" i="10"/>
  <c r="H77" i="10"/>
  <c r="H76" i="10"/>
  <c r="H75" i="10"/>
  <c r="H74" i="10"/>
  <c r="H67" i="10"/>
  <c r="H66" i="10"/>
  <c r="H65" i="10"/>
  <c r="H63" i="10"/>
  <c r="H60" i="10"/>
  <c r="H59" i="10"/>
  <c r="H53" i="10"/>
  <c r="H51" i="10"/>
  <c r="H50" i="10"/>
  <c r="H46" i="10"/>
  <c r="H45" i="10"/>
  <c r="H44" i="10"/>
  <c r="H41" i="10"/>
  <c r="H40" i="10"/>
  <c r="H39" i="10"/>
  <c r="H38" i="10"/>
  <c r="H34" i="10"/>
  <c r="H33" i="10"/>
  <c r="H32" i="10"/>
  <c r="H28" i="10"/>
  <c r="H25" i="10"/>
  <c r="H24" i="10"/>
  <c r="H22" i="10"/>
  <c r="H19" i="10"/>
  <c r="H18" i="10"/>
  <c r="H17" i="10"/>
  <c r="H16" i="10"/>
  <c r="H14" i="10"/>
  <c r="H11" i="10"/>
  <c r="H8" i="10"/>
  <c r="H36" i="10" l="1"/>
  <c r="H111" i="10"/>
  <c r="H30" i="10"/>
  <c r="H87" i="10"/>
  <c r="H48" i="10"/>
  <c r="H57" i="10"/>
  <c r="H72" i="10"/>
  <c r="H6" i="10"/>
  <c r="H4" i="10" l="1"/>
  <c r="H2" i="10" s="1"/>
  <c r="H55" i="10"/>
</calcChain>
</file>

<file path=xl/sharedStrings.xml><?xml version="1.0" encoding="utf-8"?>
<sst xmlns="http://schemas.openxmlformats.org/spreadsheetml/2006/main" count="236" uniqueCount="117">
  <si>
    <t>m</t>
  </si>
  <si>
    <t>ks</t>
  </si>
  <si>
    <t>rýhy</t>
  </si>
  <si>
    <t>pokládky</t>
  </si>
  <si>
    <t>pískové lože 20cm</t>
  </si>
  <si>
    <t>folie oranžová výstražná 33cm</t>
  </si>
  <si>
    <t>prostupy</t>
  </si>
  <si>
    <t>ostatní</t>
  </si>
  <si>
    <t>vytýčení inženýrských sítí</t>
  </si>
  <si>
    <t>odvoz zeminy</t>
  </si>
  <si>
    <t>dovoz písku</t>
  </si>
  <si>
    <t>Přechodová lávka ocel.deska</t>
  </si>
  <si>
    <t>m³</t>
  </si>
  <si>
    <t>kalibrace mikrotrubičky</t>
  </si>
  <si>
    <t>tlakování mikrotrubičky</t>
  </si>
  <si>
    <t>přechodová lávka</t>
  </si>
  <si>
    <t>písek</t>
  </si>
  <si>
    <t>montážní pěna do vlhka</t>
  </si>
  <si>
    <t>Materiál</t>
  </si>
  <si>
    <t>výjezd</t>
  </si>
  <si>
    <t>doměření kabelů a trubek</t>
  </si>
  <si>
    <t>geometrický plán</t>
  </si>
  <si>
    <t>GEO</t>
  </si>
  <si>
    <t>Doměření</t>
  </si>
  <si>
    <t>ks/100m</t>
  </si>
  <si>
    <t xml:space="preserve"> -</t>
  </si>
  <si>
    <t>Zafukování a ukončování OK s příslušenstvím</t>
  </si>
  <si>
    <t>zafouknutí kabelu</t>
  </si>
  <si>
    <t>obnažení kabelu</t>
  </si>
  <si>
    <t>svár</t>
  </si>
  <si>
    <t>ochrana sváru</t>
  </si>
  <si>
    <t>adaptér</t>
  </si>
  <si>
    <t>pigtail</t>
  </si>
  <si>
    <t>Optický kabel</t>
  </si>
  <si>
    <t>kabel 12f</t>
  </si>
  <si>
    <t>kazeta (+víčko+úchyt na sváry)</t>
  </si>
  <si>
    <t>adapter</t>
  </si>
  <si>
    <t>drobný montážní materiál</t>
  </si>
  <si>
    <t>folie červenobílá 10cm</t>
  </si>
  <si>
    <t>folie výstražná 33cm</t>
  </si>
  <si>
    <t>folie výstražná 10cm</t>
  </si>
  <si>
    <t>kazeta včetně příslušenszví</t>
  </si>
  <si>
    <t>Zemní práce</t>
  </si>
  <si>
    <t>Montážní práce</t>
  </si>
  <si>
    <t>Ostatní</t>
  </si>
  <si>
    <t>Zaměření</t>
  </si>
  <si>
    <t>Věznice Mírov, rekonstrukce datové a NN sítě - celkové náklady</t>
  </si>
  <si>
    <t>50/90cm tráva včetně záhozu</t>
  </si>
  <si>
    <t>50/90cm dlažba v betonu včetně záhozu</t>
  </si>
  <si>
    <t>osetí trávou</t>
  </si>
  <si>
    <t>vyjmutí dlažby</t>
  </si>
  <si>
    <t>řezání betonu</t>
  </si>
  <si>
    <t>vybourání betonu</t>
  </si>
  <si>
    <t>trubka KOPO 110mm</t>
  </si>
  <si>
    <t>Pokládka chrániček a příslušenství</t>
  </si>
  <si>
    <t>kabelová komora</t>
  </si>
  <si>
    <t>zafouknutí mikrotrubičky</t>
  </si>
  <si>
    <t>Chráničky</t>
  </si>
  <si>
    <t>KOPO 110mm</t>
  </si>
  <si>
    <t>Trubička PE 16/12mm</t>
  </si>
  <si>
    <t>Zafukování a ukončování telefonních kabelů s příslušenstvím</t>
  </si>
  <si>
    <t>Zafukování a ukončování NN kabelů s příslušenstvím</t>
  </si>
  <si>
    <t>RACK</t>
  </si>
  <si>
    <t>optická vana</t>
  </si>
  <si>
    <t>kabel 24f</t>
  </si>
  <si>
    <t>RACK 12U</t>
  </si>
  <si>
    <t>Metalický kabel</t>
  </si>
  <si>
    <t>NN kabel</t>
  </si>
  <si>
    <t>rám</t>
  </si>
  <si>
    <t>lišty</t>
  </si>
  <si>
    <t>vyvázání kabelu</t>
  </si>
  <si>
    <t>zařezání žil</t>
  </si>
  <si>
    <t>montáž MARSu</t>
  </si>
  <si>
    <t>uložení kabelu do žlabu</t>
  </si>
  <si>
    <t>Rám</t>
  </si>
  <si>
    <t>TCEPKPFLE 25x4x0,6</t>
  </si>
  <si>
    <t>TCEPKPFLE 3x4x0,8</t>
  </si>
  <si>
    <t>TCEPKPFLE 5x4x0,8</t>
  </si>
  <si>
    <t>TCEPKPFLE 25x4x0,8</t>
  </si>
  <si>
    <t>rozpojovací lišty Krone</t>
  </si>
  <si>
    <t>ukončení kabelu v exist. rozvaděči</t>
  </si>
  <si>
    <t>dovybavení rozvaděče</t>
  </si>
  <si>
    <t>CYKY 4Dx2,5</t>
  </si>
  <si>
    <r>
      <t>m</t>
    </r>
    <r>
      <rPr>
        <sz val="8"/>
        <rFont val="Calibri"/>
        <family val="2"/>
        <charset val="238"/>
      </rPr>
      <t>²</t>
    </r>
  </si>
  <si>
    <r>
      <t>m</t>
    </r>
    <r>
      <rPr>
        <sz val="8"/>
        <rFont val="Calibri"/>
        <family val="2"/>
        <charset val="238"/>
      </rPr>
      <t>³</t>
    </r>
  </si>
  <si>
    <t>jáma pro KK</t>
  </si>
  <si>
    <t>průvrt pro KOPO pr.120mm, tl.1200mm</t>
  </si>
  <si>
    <t>odvoz suti</t>
  </si>
  <si>
    <t>zatažení kabelu</t>
  </si>
  <si>
    <t>RACK 42U - 600x600</t>
  </si>
  <si>
    <t xml:space="preserve">RACK 18U </t>
  </si>
  <si>
    <t>sada</t>
  </si>
  <si>
    <t>materiál pro úpravu stávajících rozvaděčů</t>
  </si>
  <si>
    <t>úprava stávajících rozvaděčů</t>
  </si>
  <si>
    <t>Silový kabel</t>
  </si>
  <si>
    <t>CYKY-J 5x2,5</t>
  </si>
  <si>
    <t>Vysekání drážky ve zdivu cca 30x30mm</t>
  </si>
  <si>
    <t>Průrazy přes zdi do průměru 20mm, délka max 600mm</t>
  </si>
  <si>
    <t>ukončení kabelu v novém rozvaděči</t>
  </si>
  <si>
    <t>dozbrojení stávajícího rozvaděče</t>
  </si>
  <si>
    <t>montáž kabelu</t>
  </si>
  <si>
    <t>dozbrojení stávajícího stávajícího rozvaděče</t>
  </si>
  <si>
    <t>Přípojka NN do rozvaděčů RS10L</t>
  </si>
  <si>
    <t>zapravení omítky vč hrubé výmalby</t>
  </si>
  <si>
    <t>m2</t>
  </si>
  <si>
    <t>zdící materiál a barva</t>
  </si>
  <si>
    <t>Ostatní položky</t>
  </si>
  <si>
    <t>Měření a zkoušky</t>
  </si>
  <si>
    <t>Revize elektro</t>
  </si>
  <si>
    <t>Měření optické kabeláže - vláken</t>
  </si>
  <si>
    <t>Měření metalické kabeláže - čtyřky</t>
  </si>
  <si>
    <t>Měření kabelů NN (rozhlas, hodiny)</t>
  </si>
  <si>
    <t>Dokumentace skutečného provedení</t>
  </si>
  <si>
    <t>Přepravní náklady</t>
  </si>
  <si>
    <t>Zkoušky</t>
  </si>
  <si>
    <t>CY10cž</t>
  </si>
  <si>
    <t>CY10zž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</si>
</sst>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\ &quot;Kč&quot;"/>
    <numFmt numFmtId="166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70C0"/>
      <name val="Tahoma"/>
      <family val="2"/>
      <charset val="238"/>
    </font>
    <font>
      <sz val="20"/>
      <color theme="0"/>
      <name val="Tahoma"/>
      <family val="2"/>
      <charset val="238"/>
    </font>
    <font>
      <b/>
      <sz val="20"/>
      <color theme="0"/>
      <name val="Tahoma"/>
      <family val="2"/>
      <charset val="238"/>
    </font>
    <font>
      <b/>
      <sz val="20"/>
      <color rgb="FF0070C0"/>
      <name val="Tahoma"/>
      <family val="2"/>
      <charset val="238"/>
    </font>
    <font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0070C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Calibri"/>
      <family val="2"/>
      <charset val="238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/>
    <xf numFmtId="165" fontId="6" fillId="3" borderId="0" xfId="0" applyNumberFormat="1" applyFont="1" applyFill="1"/>
    <xf numFmtId="0" fontId="2" fillId="0" borderId="0" xfId="0" applyFont="1"/>
    <xf numFmtId="3" fontId="7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Alignment="1"/>
    <xf numFmtId="3" fontId="11" fillId="0" borderId="0" xfId="0" applyNumberFormat="1" applyFont="1" applyAlignment="1">
      <alignment horizontal="center"/>
    </xf>
    <xf numFmtId="0" fontId="1" fillId="0" borderId="0" xfId="0" applyFont="1" applyFill="1"/>
    <xf numFmtId="0" fontId="10" fillId="2" borderId="0" xfId="0" applyFont="1" applyFill="1"/>
    <xf numFmtId="0" fontId="1" fillId="2" borderId="0" xfId="0" applyFont="1" applyFill="1" applyAlignment="1"/>
    <xf numFmtId="3" fontId="11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165" fontId="10" fillId="2" borderId="0" xfId="0" applyNumberFormat="1" applyFont="1" applyFill="1"/>
    <xf numFmtId="0" fontId="9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/>
    <xf numFmtId="3" fontId="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/>
    <xf numFmtId="0" fontId="13" fillId="4" borderId="0" xfId="0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165" fontId="13" fillId="4" borderId="0" xfId="0" applyNumberFormat="1" applyFont="1" applyFill="1"/>
    <xf numFmtId="165" fontId="12" fillId="4" borderId="0" xfId="0" applyNumberFormat="1" applyFont="1" applyFill="1"/>
    <xf numFmtId="166" fontId="8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165" fontId="8" fillId="2" borderId="0" xfId="0" applyNumberFormat="1" applyFont="1" applyFill="1"/>
    <xf numFmtId="3" fontId="15" fillId="0" borderId="0" xfId="0" applyNumberFormat="1" applyFont="1" applyAlignment="1">
      <alignment horizontal="center"/>
    </xf>
    <xf numFmtId="164" fontId="8" fillId="0" borderId="0" xfId="0" applyNumberFormat="1" applyFont="1"/>
    <xf numFmtId="0" fontId="1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3"/>
  <sheetViews>
    <sheetView tabSelected="1" view="pageBreakPreview" topLeftCell="A87" zoomScale="85" zoomScaleNormal="100" zoomScaleSheetLayoutView="85" workbookViewId="0">
      <selection activeCell="G148" sqref="G148"/>
    </sheetView>
  </sheetViews>
  <sheetFormatPr defaultColWidth="4.5703125" defaultRowHeight="12.75" x14ac:dyDescent="0.2"/>
  <cols>
    <col min="1" max="1" width="4.5703125" style="7"/>
    <col min="2" max="2" width="6.28515625" style="7" customWidth="1"/>
    <col min="3" max="3" width="8.28515625" style="7" customWidth="1"/>
    <col min="4" max="4" width="44.140625" style="8" customWidth="1"/>
    <col min="5" max="5" width="11.28515625" style="9" customWidth="1"/>
    <col min="6" max="6" width="12.7109375" style="18" customWidth="1"/>
    <col min="7" max="7" width="22.28515625" style="10" customWidth="1"/>
    <col min="8" max="8" width="28.7109375" style="7" customWidth="1"/>
    <col min="9" max="9" width="10.140625" style="16" customWidth="1"/>
    <col min="10" max="15" width="10.140625" style="7" customWidth="1"/>
    <col min="16" max="16384" width="4.5703125" style="7"/>
  </cols>
  <sheetData>
    <row r="2" spans="1:12" ht="25.5" x14ac:dyDescent="0.35">
      <c r="A2" s="11" t="s">
        <v>46</v>
      </c>
      <c r="B2" s="11"/>
      <c r="C2" s="11"/>
      <c r="D2" s="12"/>
      <c r="E2" s="13"/>
      <c r="F2" s="17"/>
      <c r="G2" s="14"/>
      <c r="H2" s="15">
        <f>SUM(H4+H55+H87+H111+H127+H147)</f>
        <v>0</v>
      </c>
      <c r="J2" s="10"/>
      <c r="L2" s="10"/>
    </row>
    <row r="4" spans="1:12" x14ac:dyDescent="0.2">
      <c r="A4" s="43" t="s">
        <v>54</v>
      </c>
      <c r="B4" s="44"/>
      <c r="C4" s="44"/>
      <c r="D4" s="45"/>
      <c r="E4" s="46"/>
      <c r="F4" s="47"/>
      <c r="G4" s="48"/>
      <c r="H4" s="49">
        <f>SUM(H6+H30+H36+H48)</f>
        <v>0</v>
      </c>
    </row>
    <row r="5" spans="1:12" s="1" customFormat="1" ht="10.5" x14ac:dyDescent="0.15">
      <c r="A5" s="20"/>
      <c r="D5" s="21"/>
      <c r="E5" s="2"/>
      <c r="F5" s="22"/>
      <c r="G5" s="3"/>
      <c r="I5" s="19"/>
    </row>
    <row r="6" spans="1:12" s="23" customFormat="1" ht="10.5" x14ac:dyDescent="0.15">
      <c r="B6" s="24" t="s">
        <v>42</v>
      </c>
      <c r="C6" s="5"/>
      <c r="D6" s="25"/>
      <c r="E6" s="6"/>
      <c r="F6" s="26"/>
      <c r="G6" s="27"/>
      <c r="H6" s="28">
        <f>SUM(H8:H28)</f>
        <v>0</v>
      </c>
      <c r="I6" s="29"/>
    </row>
    <row r="7" spans="1:12" s="23" customFormat="1" ht="10.5" x14ac:dyDescent="0.15">
      <c r="C7" s="23" t="s">
        <v>2</v>
      </c>
      <c r="D7" s="30"/>
      <c r="E7" s="31"/>
      <c r="F7" s="32"/>
      <c r="G7" s="33"/>
      <c r="I7" s="29"/>
    </row>
    <row r="8" spans="1:12" s="23" customFormat="1" ht="10.5" x14ac:dyDescent="0.15">
      <c r="D8" s="34" t="s">
        <v>47</v>
      </c>
      <c r="E8" s="35" t="s">
        <v>0</v>
      </c>
      <c r="F8" s="36">
        <v>8</v>
      </c>
      <c r="G8" s="37"/>
      <c r="H8" s="33">
        <f t="shared" ref="H8:H14" si="0">F8*G8</f>
        <v>0</v>
      </c>
      <c r="I8" s="29"/>
    </row>
    <row r="9" spans="1:12" s="23" customFormat="1" ht="10.5" x14ac:dyDescent="0.15">
      <c r="D9" s="34" t="s">
        <v>48</v>
      </c>
      <c r="E9" s="35" t="s">
        <v>0</v>
      </c>
      <c r="F9" s="36">
        <v>10</v>
      </c>
      <c r="G9" s="37"/>
      <c r="H9" s="33">
        <f t="shared" si="0"/>
        <v>0</v>
      </c>
      <c r="I9" s="29"/>
    </row>
    <row r="10" spans="1:12" s="23" customFormat="1" ht="11.25" x14ac:dyDescent="0.2">
      <c r="D10" s="34" t="s">
        <v>49</v>
      </c>
      <c r="E10" s="35" t="s">
        <v>83</v>
      </c>
      <c r="F10" s="36">
        <v>4</v>
      </c>
      <c r="G10" s="37"/>
      <c r="H10" s="33">
        <f t="shared" si="0"/>
        <v>0</v>
      </c>
      <c r="I10" s="29"/>
    </row>
    <row r="11" spans="1:12" s="23" customFormat="1" ht="11.25" x14ac:dyDescent="0.2">
      <c r="D11" s="34" t="s">
        <v>50</v>
      </c>
      <c r="E11" s="35" t="s">
        <v>83</v>
      </c>
      <c r="F11" s="36">
        <v>5</v>
      </c>
      <c r="G11" s="37"/>
      <c r="H11" s="33">
        <f t="shared" si="0"/>
        <v>0</v>
      </c>
      <c r="I11" s="29"/>
    </row>
    <row r="12" spans="1:12" s="23" customFormat="1" ht="10.5" x14ac:dyDescent="0.15">
      <c r="D12" s="34" t="s">
        <v>51</v>
      </c>
      <c r="E12" s="35" t="s">
        <v>0</v>
      </c>
      <c r="F12" s="36">
        <v>20</v>
      </c>
      <c r="G12" s="37"/>
      <c r="H12" s="33">
        <f t="shared" si="0"/>
        <v>0</v>
      </c>
      <c r="I12" s="29"/>
    </row>
    <row r="13" spans="1:12" s="23" customFormat="1" ht="11.25" x14ac:dyDescent="0.2">
      <c r="D13" s="34" t="s">
        <v>52</v>
      </c>
      <c r="E13" s="35" t="s">
        <v>84</v>
      </c>
      <c r="F13" s="50">
        <v>0.5</v>
      </c>
      <c r="G13" s="37"/>
      <c r="H13" s="33">
        <f t="shared" si="0"/>
        <v>0</v>
      </c>
      <c r="I13" s="29"/>
    </row>
    <row r="14" spans="1:12" s="23" customFormat="1" ht="11.25" x14ac:dyDescent="0.2">
      <c r="D14" s="34" t="s">
        <v>85</v>
      </c>
      <c r="E14" s="35" t="s">
        <v>84</v>
      </c>
      <c r="F14" s="50">
        <v>1.5</v>
      </c>
      <c r="G14" s="37"/>
      <c r="H14" s="33">
        <f t="shared" si="0"/>
        <v>0</v>
      </c>
      <c r="I14" s="33"/>
    </row>
    <row r="15" spans="1:12" s="23" customFormat="1" ht="10.5" x14ac:dyDescent="0.15">
      <c r="C15" s="23" t="s">
        <v>3</v>
      </c>
      <c r="D15" s="30"/>
      <c r="E15" s="31"/>
      <c r="F15" s="32"/>
      <c r="G15" s="33"/>
      <c r="I15" s="29"/>
    </row>
    <row r="16" spans="1:12" s="23" customFormat="1" ht="10.5" x14ac:dyDescent="0.15">
      <c r="D16" s="30" t="s">
        <v>53</v>
      </c>
      <c r="E16" s="31" t="s">
        <v>0</v>
      </c>
      <c r="F16" s="38">
        <v>61</v>
      </c>
      <c r="G16" s="33"/>
      <c r="H16" s="33">
        <f t="shared" ref="H16:H20" si="1">F16*G16</f>
        <v>0</v>
      </c>
      <c r="I16" s="29"/>
    </row>
    <row r="17" spans="2:9" s="23" customFormat="1" ht="10.5" x14ac:dyDescent="0.15">
      <c r="D17" s="30" t="s">
        <v>55</v>
      </c>
      <c r="E17" s="31" t="s">
        <v>0</v>
      </c>
      <c r="F17" s="38">
        <v>1</v>
      </c>
      <c r="G17" s="33"/>
      <c r="H17" s="33">
        <f t="shared" si="1"/>
        <v>0</v>
      </c>
      <c r="I17" s="29"/>
    </row>
    <row r="18" spans="2:9" s="23" customFormat="1" ht="10.5" x14ac:dyDescent="0.15">
      <c r="D18" s="30" t="s">
        <v>4</v>
      </c>
      <c r="E18" s="31" t="s">
        <v>12</v>
      </c>
      <c r="F18" s="38">
        <v>2</v>
      </c>
      <c r="G18" s="33"/>
      <c r="H18" s="33">
        <f t="shared" si="1"/>
        <v>0</v>
      </c>
      <c r="I18" s="29"/>
    </row>
    <row r="19" spans="2:9" s="23" customFormat="1" ht="10.5" x14ac:dyDescent="0.15">
      <c r="D19" s="30" t="s">
        <v>5</v>
      </c>
      <c r="E19" s="31" t="s">
        <v>0</v>
      </c>
      <c r="F19" s="38">
        <v>25</v>
      </c>
      <c r="G19" s="33"/>
      <c r="H19" s="33">
        <f t="shared" si="1"/>
        <v>0</v>
      </c>
      <c r="I19" s="29"/>
    </row>
    <row r="20" spans="2:9" s="23" customFormat="1" ht="10.5" x14ac:dyDescent="0.15">
      <c r="D20" s="30" t="s">
        <v>38</v>
      </c>
      <c r="E20" s="31" t="s">
        <v>0</v>
      </c>
      <c r="F20" s="38">
        <v>25</v>
      </c>
      <c r="G20" s="33"/>
      <c r="H20" s="33">
        <f t="shared" si="1"/>
        <v>0</v>
      </c>
      <c r="I20" s="29"/>
    </row>
    <row r="21" spans="2:9" s="23" customFormat="1" ht="10.5" x14ac:dyDescent="0.15">
      <c r="C21" s="23" t="s">
        <v>6</v>
      </c>
      <c r="D21" s="30"/>
      <c r="E21" s="31"/>
      <c r="F21" s="32"/>
      <c r="G21" s="33"/>
      <c r="I21" s="29"/>
    </row>
    <row r="22" spans="2:9" s="23" customFormat="1" ht="10.5" x14ac:dyDescent="0.15">
      <c r="D22" s="30" t="s">
        <v>86</v>
      </c>
      <c r="E22" s="31" t="s">
        <v>1</v>
      </c>
      <c r="F22" s="36">
        <v>9</v>
      </c>
      <c r="G22" s="33"/>
      <c r="H22" s="33">
        <f>F22*G22</f>
        <v>0</v>
      </c>
      <c r="I22" s="29"/>
    </row>
    <row r="23" spans="2:9" s="23" customFormat="1" ht="10.5" x14ac:dyDescent="0.15">
      <c r="C23" s="23" t="s">
        <v>7</v>
      </c>
      <c r="D23" s="30"/>
      <c r="E23" s="31"/>
      <c r="F23" s="32"/>
      <c r="G23" s="33"/>
      <c r="I23" s="29"/>
    </row>
    <row r="24" spans="2:9" s="23" customFormat="1" ht="10.5" x14ac:dyDescent="0.15">
      <c r="D24" s="30" t="s">
        <v>8</v>
      </c>
      <c r="E24" s="31" t="s">
        <v>0</v>
      </c>
      <c r="F24" s="38">
        <v>100</v>
      </c>
      <c r="G24" s="33"/>
      <c r="H24" s="33">
        <f>F24*G24</f>
        <v>0</v>
      </c>
      <c r="I24" s="29"/>
    </row>
    <row r="25" spans="2:9" s="23" customFormat="1" ht="10.5" x14ac:dyDescent="0.15">
      <c r="D25" s="30" t="s">
        <v>9</v>
      </c>
      <c r="E25" s="31" t="s">
        <v>12</v>
      </c>
      <c r="F25" s="38">
        <v>2</v>
      </c>
      <c r="G25" s="33"/>
      <c r="H25" s="33">
        <f>F25*G25</f>
        <v>0</v>
      </c>
      <c r="I25" s="29"/>
    </row>
    <row r="26" spans="2:9" s="23" customFormat="1" ht="10.5" x14ac:dyDescent="0.15">
      <c r="D26" s="30" t="s">
        <v>87</v>
      </c>
      <c r="E26" s="31" t="s">
        <v>12</v>
      </c>
      <c r="F26" s="38">
        <v>1</v>
      </c>
      <c r="G26" s="33"/>
      <c r="H26" s="33"/>
      <c r="I26" s="29"/>
    </row>
    <row r="27" spans="2:9" s="23" customFormat="1" ht="10.5" x14ac:dyDescent="0.15">
      <c r="D27" s="30" t="s">
        <v>10</v>
      </c>
      <c r="E27" s="31" t="s">
        <v>12</v>
      </c>
      <c r="F27" s="38">
        <v>2</v>
      </c>
      <c r="G27" s="33"/>
      <c r="H27" s="33">
        <f>F27*G27</f>
        <v>0</v>
      </c>
      <c r="I27" s="29"/>
    </row>
    <row r="28" spans="2:9" s="23" customFormat="1" ht="10.5" x14ac:dyDescent="0.15">
      <c r="D28" s="30" t="s">
        <v>11</v>
      </c>
      <c r="E28" s="31" t="s">
        <v>1</v>
      </c>
      <c r="F28" s="38">
        <v>2</v>
      </c>
      <c r="G28" s="33"/>
      <c r="H28" s="33">
        <f>F28*G28</f>
        <v>0</v>
      </c>
      <c r="I28" s="29"/>
    </row>
    <row r="29" spans="2:9" s="1" customFormat="1" ht="10.5" x14ac:dyDescent="0.15">
      <c r="D29" s="21"/>
      <c r="E29" s="2"/>
      <c r="F29" s="22"/>
      <c r="G29" s="3"/>
      <c r="I29" s="19"/>
    </row>
    <row r="30" spans="2:9" s="23" customFormat="1" ht="10.5" x14ac:dyDescent="0.15">
      <c r="B30" s="24" t="s">
        <v>43</v>
      </c>
      <c r="C30" s="5"/>
      <c r="D30" s="25"/>
      <c r="E30" s="6"/>
      <c r="F30" s="26"/>
      <c r="G30" s="27"/>
      <c r="H30" s="28">
        <f>SUM(H32:H34)</f>
        <v>0</v>
      </c>
      <c r="I30" s="29"/>
    </row>
    <row r="31" spans="2:9" s="23" customFormat="1" ht="10.5" x14ac:dyDescent="0.15">
      <c r="C31" s="23" t="s">
        <v>57</v>
      </c>
      <c r="D31" s="30"/>
      <c r="E31" s="31"/>
      <c r="F31" s="32"/>
      <c r="G31" s="33"/>
      <c r="I31" s="29"/>
    </row>
    <row r="32" spans="2:9" s="23" customFormat="1" ht="10.5" x14ac:dyDescent="0.15">
      <c r="D32" s="30" t="s">
        <v>56</v>
      </c>
      <c r="E32" s="38" t="s">
        <v>0</v>
      </c>
      <c r="F32" s="38">
        <v>130</v>
      </c>
      <c r="G32" s="33"/>
      <c r="H32" s="33">
        <f t="shared" ref="H32:H34" si="2">F32*G32</f>
        <v>0</v>
      </c>
      <c r="I32" s="29"/>
    </row>
    <row r="33" spans="2:9" s="23" customFormat="1" ht="10.5" x14ac:dyDescent="0.15">
      <c r="D33" s="30" t="s">
        <v>13</v>
      </c>
      <c r="E33" s="38" t="s">
        <v>0</v>
      </c>
      <c r="F33" s="38">
        <v>130</v>
      </c>
      <c r="G33" s="33"/>
      <c r="H33" s="33">
        <f t="shared" si="2"/>
        <v>0</v>
      </c>
      <c r="I33" s="29"/>
    </row>
    <row r="34" spans="2:9" s="23" customFormat="1" ht="10.5" x14ac:dyDescent="0.15">
      <c r="D34" s="30" t="s">
        <v>14</v>
      </c>
      <c r="E34" s="38" t="s">
        <v>0</v>
      </c>
      <c r="F34" s="38">
        <v>130</v>
      </c>
      <c r="G34" s="33"/>
      <c r="H34" s="33">
        <f t="shared" si="2"/>
        <v>0</v>
      </c>
      <c r="I34" s="29"/>
    </row>
    <row r="35" spans="2:9" s="1" customFormat="1" ht="10.5" x14ac:dyDescent="0.15">
      <c r="D35" s="21"/>
      <c r="E35" s="2"/>
      <c r="F35" s="22"/>
      <c r="G35" s="3"/>
      <c r="I35" s="19"/>
    </row>
    <row r="36" spans="2:9" s="1" customFormat="1" ht="10.5" x14ac:dyDescent="0.15">
      <c r="B36" s="24" t="s">
        <v>18</v>
      </c>
      <c r="C36" s="5"/>
      <c r="D36" s="25"/>
      <c r="E36" s="6"/>
      <c r="F36" s="26"/>
      <c r="G36" s="27"/>
      <c r="H36" s="28">
        <f>SUM(H38:H46)</f>
        <v>0</v>
      </c>
      <c r="I36" s="19"/>
    </row>
    <row r="37" spans="2:9" s="1" customFormat="1" ht="10.5" x14ac:dyDescent="0.15">
      <c r="C37" s="1" t="s">
        <v>57</v>
      </c>
      <c r="D37" s="21"/>
      <c r="E37" s="2"/>
      <c r="F37" s="22"/>
      <c r="G37" s="3"/>
      <c r="I37" s="19"/>
    </row>
    <row r="38" spans="2:9" s="1" customFormat="1" ht="10.5" x14ac:dyDescent="0.15">
      <c r="D38" s="21" t="s">
        <v>58</v>
      </c>
      <c r="E38" s="2" t="s">
        <v>0</v>
      </c>
      <c r="F38" s="39">
        <v>61</v>
      </c>
      <c r="G38" s="40"/>
      <c r="H38" s="3">
        <f t="shared" ref="H38:H46" si="3">F38*G38</f>
        <v>0</v>
      </c>
      <c r="I38" s="19"/>
    </row>
    <row r="39" spans="2:9" s="1" customFormat="1" ht="10.5" x14ac:dyDescent="0.15">
      <c r="D39" s="21" t="s">
        <v>59</v>
      </c>
      <c r="E39" s="2" t="s">
        <v>0</v>
      </c>
      <c r="F39" s="41">
        <v>130</v>
      </c>
      <c r="G39" s="4"/>
      <c r="H39" s="3">
        <f t="shared" si="3"/>
        <v>0</v>
      </c>
      <c r="I39" s="19"/>
    </row>
    <row r="40" spans="2:9" s="1" customFormat="1" ht="10.5" x14ac:dyDescent="0.15">
      <c r="D40" s="21" t="s">
        <v>55</v>
      </c>
      <c r="E40" s="2" t="s">
        <v>1</v>
      </c>
      <c r="F40" s="41">
        <v>1</v>
      </c>
      <c r="G40" s="3"/>
      <c r="H40" s="3">
        <f t="shared" si="3"/>
        <v>0</v>
      </c>
      <c r="I40" s="19"/>
    </row>
    <row r="41" spans="2:9" s="1" customFormat="1" ht="10.5" x14ac:dyDescent="0.15">
      <c r="D41" s="21" t="s">
        <v>39</v>
      </c>
      <c r="E41" s="2" t="s">
        <v>0</v>
      </c>
      <c r="F41" s="41">
        <v>25</v>
      </c>
      <c r="G41" s="3"/>
      <c r="H41" s="3">
        <f t="shared" si="3"/>
        <v>0</v>
      </c>
      <c r="I41" s="19"/>
    </row>
    <row r="42" spans="2:9" s="1" customFormat="1" ht="10.5" x14ac:dyDescent="0.15">
      <c r="D42" s="21" t="s">
        <v>40</v>
      </c>
      <c r="E42" s="2" t="s">
        <v>0</v>
      </c>
      <c r="F42" s="41">
        <v>25</v>
      </c>
      <c r="G42" s="3"/>
      <c r="H42" s="3">
        <f t="shared" ref="H42" si="4">F42*G42</f>
        <v>0</v>
      </c>
      <c r="I42" s="19"/>
    </row>
    <row r="43" spans="2:9" s="1" customFormat="1" ht="10.5" x14ac:dyDescent="0.15">
      <c r="C43" s="1" t="s">
        <v>44</v>
      </c>
      <c r="D43" s="21"/>
      <c r="E43" s="2"/>
      <c r="F43" s="22"/>
      <c r="G43" s="3"/>
      <c r="I43" s="19"/>
    </row>
    <row r="44" spans="2:9" s="1" customFormat="1" ht="10.5" x14ac:dyDescent="0.15">
      <c r="D44" s="21" t="s">
        <v>15</v>
      </c>
      <c r="E44" s="2" t="s">
        <v>1</v>
      </c>
      <c r="F44" s="41">
        <v>2</v>
      </c>
      <c r="G44" s="3"/>
      <c r="H44" s="3">
        <f t="shared" si="3"/>
        <v>0</v>
      </c>
      <c r="I44" s="19"/>
    </row>
    <row r="45" spans="2:9" s="1" customFormat="1" ht="10.5" x14ac:dyDescent="0.15">
      <c r="D45" s="21" t="s">
        <v>16</v>
      </c>
      <c r="E45" s="2" t="s">
        <v>12</v>
      </c>
      <c r="F45" s="41">
        <v>2</v>
      </c>
      <c r="G45" s="3"/>
      <c r="H45" s="3">
        <f t="shared" si="3"/>
        <v>0</v>
      </c>
      <c r="I45" s="19"/>
    </row>
    <row r="46" spans="2:9" s="1" customFormat="1" ht="10.5" x14ac:dyDescent="0.15">
      <c r="D46" s="21" t="s">
        <v>17</v>
      </c>
      <c r="E46" s="2" t="s">
        <v>1</v>
      </c>
      <c r="F46" s="41">
        <v>5</v>
      </c>
      <c r="G46" s="3"/>
      <c r="H46" s="3">
        <f t="shared" si="3"/>
        <v>0</v>
      </c>
      <c r="I46" s="19"/>
    </row>
    <row r="47" spans="2:9" s="1" customFormat="1" ht="10.5" x14ac:dyDescent="0.15">
      <c r="D47" s="21"/>
      <c r="E47" s="2"/>
      <c r="F47" s="22"/>
      <c r="G47" s="3"/>
      <c r="I47" s="19"/>
    </row>
    <row r="48" spans="2:9" s="1" customFormat="1" ht="10.5" x14ac:dyDescent="0.15">
      <c r="B48" s="24" t="s">
        <v>22</v>
      </c>
      <c r="C48" s="5"/>
      <c r="D48" s="25"/>
      <c r="E48" s="6"/>
      <c r="F48" s="26"/>
      <c r="G48" s="27"/>
      <c r="H48" s="28">
        <f>SUM(H50:H53)</f>
        <v>0</v>
      </c>
      <c r="I48" s="19"/>
    </row>
    <row r="49" spans="1:9" s="1" customFormat="1" ht="10.5" x14ac:dyDescent="0.15">
      <c r="C49" s="1" t="s">
        <v>45</v>
      </c>
      <c r="D49" s="21"/>
      <c r="E49" s="2"/>
      <c r="F49" s="22"/>
      <c r="G49" s="3"/>
      <c r="I49" s="19"/>
    </row>
    <row r="50" spans="1:9" s="1" customFormat="1" ht="10.5" x14ac:dyDescent="0.15">
      <c r="D50" s="21" t="s">
        <v>19</v>
      </c>
      <c r="E50" s="2" t="s">
        <v>1</v>
      </c>
      <c r="F50" s="39">
        <v>1</v>
      </c>
      <c r="G50" s="3"/>
      <c r="H50" s="3">
        <f t="shared" ref="H50:H51" si="5">F50*G50</f>
        <v>0</v>
      </c>
      <c r="I50" s="19"/>
    </row>
    <row r="51" spans="1:9" s="1" customFormat="1" ht="10.5" x14ac:dyDescent="0.15">
      <c r="D51" s="21" t="s">
        <v>20</v>
      </c>
      <c r="E51" s="2" t="s">
        <v>0</v>
      </c>
      <c r="F51" s="39">
        <v>35</v>
      </c>
      <c r="G51" s="3"/>
      <c r="H51" s="3">
        <f t="shared" si="5"/>
        <v>0</v>
      </c>
      <c r="I51" s="19"/>
    </row>
    <row r="52" spans="1:9" s="1" customFormat="1" ht="10.5" x14ac:dyDescent="0.15">
      <c r="C52" s="1" t="s">
        <v>23</v>
      </c>
      <c r="D52" s="21"/>
      <c r="E52" s="2"/>
      <c r="F52" s="51"/>
      <c r="G52" s="3"/>
      <c r="I52" s="19"/>
    </row>
    <row r="53" spans="1:9" s="1" customFormat="1" ht="10.5" x14ac:dyDescent="0.15">
      <c r="D53" s="21" t="s">
        <v>21</v>
      </c>
      <c r="E53" s="2" t="s">
        <v>24</v>
      </c>
      <c r="F53" s="39">
        <v>1</v>
      </c>
      <c r="G53" s="3"/>
      <c r="H53" s="3">
        <f t="shared" ref="H53" si="6">F53*G53</f>
        <v>0</v>
      </c>
      <c r="I53" s="19"/>
    </row>
    <row r="54" spans="1:9" s="1" customFormat="1" ht="10.5" x14ac:dyDescent="0.15">
      <c r="D54" s="21"/>
      <c r="E54" s="2"/>
      <c r="F54" s="53"/>
      <c r="G54" s="3"/>
      <c r="I54" s="19"/>
    </row>
    <row r="55" spans="1:9" x14ac:dyDescent="0.2">
      <c r="A55" s="43" t="s">
        <v>26</v>
      </c>
      <c r="B55" s="44"/>
      <c r="C55" s="44"/>
      <c r="D55" s="45"/>
      <c r="E55" s="46"/>
      <c r="F55" s="47"/>
      <c r="G55" s="48"/>
      <c r="H55" s="49">
        <f>SUM(H57+H72)</f>
        <v>0</v>
      </c>
    </row>
    <row r="56" spans="1:9" s="1" customFormat="1" ht="10.5" x14ac:dyDescent="0.15">
      <c r="D56" s="21"/>
      <c r="E56" s="2"/>
      <c r="F56" s="22"/>
      <c r="G56" s="3"/>
      <c r="I56" s="19"/>
    </row>
    <row r="57" spans="1:9" s="1" customFormat="1" ht="10.5" x14ac:dyDescent="0.15">
      <c r="B57" s="24" t="s">
        <v>43</v>
      </c>
      <c r="C57" s="5"/>
      <c r="D57" s="25"/>
      <c r="E57" s="6"/>
      <c r="F57" s="26"/>
      <c r="G57" s="27"/>
      <c r="H57" s="28">
        <f>SUM(H59:H70)</f>
        <v>0</v>
      </c>
      <c r="I57" s="19"/>
    </row>
    <row r="58" spans="1:9" s="1" customFormat="1" ht="10.5" x14ac:dyDescent="0.15">
      <c r="C58" s="1" t="s">
        <v>33</v>
      </c>
      <c r="D58" s="21"/>
      <c r="E58" s="2"/>
      <c r="F58" s="22"/>
      <c r="G58" s="3"/>
      <c r="I58" s="19"/>
    </row>
    <row r="59" spans="1:9" s="1" customFormat="1" ht="10.5" x14ac:dyDescent="0.15">
      <c r="D59" s="21" t="s">
        <v>27</v>
      </c>
      <c r="E59" s="2" t="s">
        <v>0</v>
      </c>
      <c r="F59" s="36">
        <v>230</v>
      </c>
      <c r="G59" s="37"/>
      <c r="H59" s="3">
        <f t="shared" ref="H59:H70" si="7">F59*G59</f>
        <v>0</v>
      </c>
      <c r="I59" s="19"/>
    </row>
    <row r="60" spans="1:9" s="1" customFormat="1" ht="10.5" x14ac:dyDescent="0.15">
      <c r="D60" s="21" t="s">
        <v>28</v>
      </c>
      <c r="E60" s="2" t="s">
        <v>1</v>
      </c>
      <c r="F60" s="36">
        <v>10</v>
      </c>
      <c r="G60" s="37"/>
      <c r="H60" s="3">
        <f t="shared" si="7"/>
        <v>0</v>
      </c>
      <c r="I60" s="19"/>
    </row>
    <row r="61" spans="1:9" s="1" customFormat="1" ht="10.5" x14ac:dyDescent="0.15">
      <c r="D61" s="21" t="s">
        <v>72</v>
      </c>
      <c r="E61" s="2" t="s">
        <v>0</v>
      </c>
      <c r="F61" s="36">
        <v>10</v>
      </c>
      <c r="G61" s="37"/>
      <c r="H61" s="3">
        <f t="shared" si="7"/>
        <v>0</v>
      </c>
      <c r="I61" s="19"/>
    </row>
    <row r="62" spans="1:9" s="1" customFormat="1" ht="10.5" x14ac:dyDescent="0.15">
      <c r="D62" s="21" t="s">
        <v>73</v>
      </c>
      <c r="E62" s="2" t="s">
        <v>0</v>
      </c>
      <c r="F62" s="36">
        <v>100</v>
      </c>
      <c r="G62" s="37"/>
      <c r="H62" s="3">
        <f t="shared" si="7"/>
        <v>0</v>
      </c>
      <c r="I62" s="19"/>
    </row>
    <row r="63" spans="1:9" s="1" customFormat="1" ht="10.5" x14ac:dyDescent="0.15">
      <c r="D63" s="21" t="s">
        <v>62</v>
      </c>
      <c r="E63" s="2" t="s">
        <v>1</v>
      </c>
      <c r="F63" s="36">
        <v>4</v>
      </c>
      <c r="G63" s="37"/>
      <c r="H63" s="3">
        <f t="shared" si="7"/>
        <v>0</v>
      </c>
      <c r="I63" s="19"/>
    </row>
    <row r="64" spans="1:9" s="1" customFormat="1" ht="10.5" x14ac:dyDescent="0.15">
      <c r="D64" s="21" t="s">
        <v>63</v>
      </c>
      <c r="E64" s="2" t="s">
        <v>1</v>
      </c>
      <c r="F64" s="36">
        <v>10</v>
      </c>
      <c r="G64" s="37"/>
      <c r="H64" s="3">
        <f t="shared" si="7"/>
        <v>0</v>
      </c>
      <c r="I64" s="19"/>
    </row>
    <row r="65" spans="2:9" s="1" customFormat="1" ht="10.5" x14ac:dyDescent="0.15">
      <c r="D65" s="21" t="s">
        <v>29</v>
      </c>
      <c r="E65" s="2" t="s">
        <v>1</v>
      </c>
      <c r="F65" s="36">
        <v>192</v>
      </c>
      <c r="G65" s="37"/>
      <c r="H65" s="3">
        <f t="shared" si="7"/>
        <v>0</v>
      </c>
      <c r="I65" s="19"/>
    </row>
    <row r="66" spans="2:9" s="1" customFormat="1" ht="10.5" x14ac:dyDescent="0.15">
      <c r="D66" s="21" t="s">
        <v>31</v>
      </c>
      <c r="E66" s="2" t="s">
        <v>1</v>
      </c>
      <c r="F66" s="36">
        <v>192</v>
      </c>
      <c r="G66" s="37"/>
      <c r="H66" s="3">
        <f t="shared" si="7"/>
        <v>0</v>
      </c>
      <c r="I66" s="19"/>
    </row>
    <row r="67" spans="2:9" s="1" customFormat="1" ht="10.5" x14ac:dyDescent="0.15">
      <c r="D67" s="21" t="s">
        <v>32</v>
      </c>
      <c r="E67" s="2" t="s">
        <v>1</v>
      </c>
      <c r="F67" s="36">
        <v>192</v>
      </c>
      <c r="G67" s="37"/>
      <c r="H67" s="3">
        <f t="shared" si="7"/>
        <v>0</v>
      </c>
      <c r="I67" s="19"/>
    </row>
    <row r="68" spans="2:9" s="1" customFormat="1" ht="10.5" x14ac:dyDescent="0.15">
      <c r="D68" s="21" t="s">
        <v>30</v>
      </c>
      <c r="E68" s="2" t="s">
        <v>1</v>
      </c>
      <c r="F68" s="36">
        <v>192</v>
      </c>
      <c r="G68" s="37"/>
      <c r="H68" s="3">
        <f t="shared" si="7"/>
        <v>0</v>
      </c>
      <c r="I68" s="19"/>
    </row>
    <row r="69" spans="2:9" s="1" customFormat="1" ht="10.5" x14ac:dyDescent="0.15">
      <c r="D69" s="21" t="s">
        <v>93</v>
      </c>
      <c r="E69" s="2" t="s">
        <v>1</v>
      </c>
      <c r="F69" s="36">
        <v>1</v>
      </c>
      <c r="G69" s="37"/>
      <c r="H69" s="3">
        <f t="shared" si="7"/>
        <v>0</v>
      </c>
      <c r="I69" s="19"/>
    </row>
    <row r="70" spans="2:9" s="1" customFormat="1" ht="10.5" x14ac:dyDescent="0.15">
      <c r="D70" s="21" t="s">
        <v>41</v>
      </c>
      <c r="E70" s="2" t="s">
        <v>1</v>
      </c>
      <c r="F70" s="36">
        <v>16</v>
      </c>
      <c r="G70" s="37"/>
      <c r="H70" s="3">
        <f t="shared" si="7"/>
        <v>0</v>
      </c>
      <c r="I70" s="19"/>
    </row>
    <row r="71" spans="2:9" s="1" customFormat="1" ht="10.5" x14ac:dyDescent="0.15">
      <c r="D71" s="21"/>
      <c r="E71" s="2"/>
      <c r="F71" s="22"/>
      <c r="G71" s="40"/>
      <c r="I71" s="19"/>
    </row>
    <row r="72" spans="2:9" s="1" customFormat="1" ht="10.5" x14ac:dyDescent="0.15">
      <c r="B72" s="24" t="s">
        <v>18</v>
      </c>
      <c r="C72" s="5"/>
      <c r="D72" s="25"/>
      <c r="E72" s="6"/>
      <c r="F72" s="26"/>
      <c r="G72" s="52"/>
      <c r="H72" s="28">
        <f>SUM(H74:H85)</f>
        <v>0</v>
      </c>
      <c r="I72" s="19"/>
    </row>
    <row r="73" spans="2:9" s="1" customFormat="1" ht="10.5" x14ac:dyDescent="0.15">
      <c r="C73" s="1" t="s">
        <v>33</v>
      </c>
      <c r="D73" s="21"/>
      <c r="E73" s="2"/>
      <c r="F73" s="22"/>
      <c r="G73" s="40"/>
      <c r="I73" s="19"/>
    </row>
    <row r="74" spans="2:9" s="1" customFormat="1" ht="10.5" x14ac:dyDescent="0.15">
      <c r="D74" s="21" t="s">
        <v>34</v>
      </c>
      <c r="E74" s="2" t="s">
        <v>0</v>
      </c>
      <c r="F74" s="41">
        <v>87</v>
      </c>
      <c r="G74" s="40"/>
      <c r="H74" s="3">
        <f t="shared" ref="H74:H85" si="8">F74*G74</f>
        <v>0</v>
      </c>
      <c r="I74" s="19"/>
    </row>
    <row r="75" spans="2:9" s="1" customFormat="1" ht="10.5" x14ac:dyDescent="0.15">
      <c r="D75" s="21" t="s">
        <v>64</v>
      </c>
      <c r="E75" s="2" t="s">
        <v>0</v>
      </c>
      <c r="F75" s="41">
        <v>143</v>
      </c>
      <c r="G75" s="40"/>
      <c r="H75" s="3">
        <f t="shared" si="8"/>
        <v>0</v>
      </c>
      <c r="I75" s="19"/>
    </row>
    <row r="76" spans="2:9" s="1" customFormat="1" ht="10.5" x14ac:dyDescent="0.15">
      <c r="D76" s="21" t="s">
        <v>65</v>
      </c>
      <c r="E76" s="2" t="s">
        <v>1</v>
      </c>
      <c r="F76" s="41">
        <v>2</v>
      </c>
      <c r="G76" s="40"/>
      <c r="H76" s="3">
        <f t="shared" si="8"/>
        <v>0</v>
      </c>
      <c r="I76" s="19"/>
    </row>
    <row r="77" spans="2:9" s="1" customFormat="1" ht="10.5" x14ac:dyDescent="0.15">
      <c r="D77" s="21" t="s">
        <v>90</v>
      </c>
      <c r="E77" s="2" t="s">
        <v>1</v>
      </c>
      <c r="F77" s="41">
        <v>1</v>
      </c>
      <c r="G77" s="40"/>
      <c r="H77" s="3">
        <f t="shared" si="8"/>
        <v>0</v>
      </c>
      <c r="I77" s="19"/>
    </row>
    <row r="78" spans="2:9" s="1" customFormat="1" ht="10.5" x14ac:dyDescent="0.15">
      <c r="D78" s="21" t="s">
        <v>89</v>
      </c>
      <c r="E78" s="2" t="s">
        <v>1</v>
      </c>
      <c r="F78" s="41">
        <v>1</v>
      </c>
      <c r="G78" s="40"/>
      <c r="H78" s="3">
        <f t="shared" ref="H78" si="9">F78*G78</f>
        <v>0</v>
      </c>
      <c r="I78" s="19"/>
    </row>
    <row r="79" spans="2:9" s="1" customFormat="1" ht="10.5" x14ac:dyDescent="0.15">
      <c r="D79" s="21" t="s">
        <v>35</v>
      </c>
      <c r="E79" s="2" t="s">
        <v>1</v>
      </c>
      <c r="F79" s="36">
        <v>16</v>
      </c>
      <c r="G79" s="37"/>
      <c r="H79" s="3">
        <f t="shared" si="8"/>
        <v>0</v>
      </c>
      <c r="I79" s="19"/>
    </row>
    <row r="80" spans="2:9" s="1" customFormat="1" ht="10.5" x14ac:dyDescent="0.15">
      <c r="D80" s="21" t="s">
        <v>30</v>
      </c>
      <c r="E80" s="2" t="s">
        <v>1</v>
      </c>
      <c r="F80" s="36">
        <v>192</v>
      </c>
      <c r="G80" s="37"/>
      <c r="H80" s="3">
        <f t="shared" si="8"/>
        <v>0</v>
      </c>
      <c r="I80" s="19"/>
    </row>
    <row r="81" spans="1:9" s="1" customFormat="1" ht="10.5" x14ac:dyDescent="0.15">
      <c r="D81" s="21" t="s">
        <v>36</v>
      </c>
      <c r="E81" s="2" t="s">
        <v>1</v>
      </c>
      <c r="F81" s="36">
        <v>192</v>
      </c>
      <c r="G81" s="37"/>
      <c r="H81" s="3">
        <f t="shared" si="8"/>
        <v>0</v>
      </c>
      <c r="I81" s="19"/>
    </row>
    <row r="82" spans="1:9" s="1" customFormat="1" ht="10.5" x14ac:dyDescent="0.15">
      <c r="D82" s="21" t="s">
        <v>32</v>
      </c>
      <c r="E82" s="2" t="s">
        <v>1</v>
      </c>
      <c r="F82" s="36">
        <v>192</v>
      </c>
      <c r="G82" s="37"/>
      <c r="H82" s="3">
        <f t="shared" si="8"/>
        <v>0</v>
      </c>
      <c r="I82" s="19"/>
    </row>
    <row r="83" spans="1:9" s="1" customFormat="1" ht="10.5" x14ac:dyDescent="0.15">
      <c r="D83" s="21" t="s">
        <v>63</v>
      </c>
      <c r="E83" s="2" t="s">
        <v>1</v>
      </c>
      <c r="F83" s="36">
        <v>10</v>
      </c>
      <c r="G83" s="37"/>
      <c r="H83" s="3">
        <f t="shared" si="8"/>
        <v>0</v>
      </c>
      <c r="I83" s="19"/>
    </row>
    <row r="84" spans="1:9" s="1" customFormat="1" ht="10.5" x14ac:dyDescent="0.15">
      <c r="D84" s="21" t="s">
        <v>92</v>
      </c>
      <c r="E84" s="2" t="s">
        <v>1</v>
      </c>
      <c r="F84" s="36">
        <v>3</v>
      </c>
      <c r="G84" s="37"/>
      <c r="H84" s="3">
        <f t="shared" si="8"/>
        <v>0</v>
      </c>
      <c r="I84" s="19"/>
    </row>
    <row r="85" spans="1:9" s="1" customFormat="1" ht="10.5" x14ac:dyDescent="0.15">
      <c r="D85" s="21" t="s">
        <v>37</v>
      </c>
      <c r="E85" s="2" t="s">
        <v>91</v>
      </c>
      <c r="F85" s="36">
        <v>3</v>
      </c>
      <c r="G85" s="37"/>
      <c r="H85" s="3">
        <f t="shared" si="8"/>
        <v>0</v>
      </c>
      <c r="I85" s="19"/>
    </row>
    <row r="86" spans="1:9" s="1" customFormat="1" ht="10.5" x14ac:dyDescent="0.15">
      <c r="D86" s="21"/>
      <c r="E86" s="2"/>
      <c r="F86" s="22"/>
      <c r="G86" s="3"/>
      <c r="I86" s="19"/>
    </row>
    <row r="87" spans="1:9" x14ac:dyDescent="0.2">
      <c r="A87" s="43" t="s">
        <v>60</v>
      </c>
      <c r="B87" s="44"/>
      <c r="C87" s="44"/>
      <c r="D87" s="45"/>
      <c r="E87" s="46"/>
      <c r="F87" s="47"/>
      <c r="G87" s="48"/>
      <c r="H87" s="49">
        <f>SUM(H89+H100)</f>
        <v>0</v>
      </c>
    </row>
    <row r="88" spans="1:9" s="1" customFormat="1" ht="10.5" x14ac:dyDescent="0.15">
      <c r="D88" s="21"/>
      <c r="E88" s="2"/>
      <c r="F88" s="22"/>
      <c r="G88" s="3"/>
      <c r="I88" s="19"/>
    </row>
    <row r="89" spans="1:9" s="1" customFormat="1" ht="10.5" x14ac:dyDescent="0.15">
      <c r="B89" s="24" t="s">
        <v>43</v>
      </c>
      <c r="C89" s="5"/>
      <c r="D89" s="25"/>
      <c r="E89" s="6"/>
      <c r="F89" s="26"/>
      <c r="G89" s="27"/>
      <c r="H89" s="28">
        <f>SUM(H91:H98)</f>
        <v>0</v>
      </c>
      <c r="I89" s="19"/>
    </row>
    <row r="90" spans="1:9" s="1" customFormat="1" ht="10.5" x14ac:dyDescent="0.15">
      <c r="C90" s="1" t="s">
        <v>66</v>
      </c>
      <c r="D90" s="21"/>
      <c r="E90" s="2"/>
      <c r="F90" s="22"/>
      <c r="G90" s="3"/>
      <c r="I90" s="19"/>
    </row>
    <row r="91" spans="1:9" s="1" customFormat="1" ht="10.5" x14ac:dyDescent="0.15">
      <c r="D91" s="21" t="s">
        <v>88</v>
      </c>
      <c r="E91" s="2" t="s">
        <v>0</v>
      </c>
      <c r="F91" s="36">
        <v>920</v>
      </c>
      <c r="G91" s="37"/>
      <c r="H91" s="3">
        <f t="shared" ref="H91:H94" si="10">F91*G91</f>
        <v>0</v>
      </c>
      <c r="I91" s="19"/>
    </row>
    <row r="92" spans="1:9" s="1" customFormat="1" ht="10.5" x14ac:dyDescent="0.15">
      <c r="D92" s="21" t="s">
        <v>28</v>
      </c>
      <c r="E92" s="2" t="s">
        <v>1</v>
      </c>
      <c r="F92" s="36">
        <v>40</v>
      </c>
      <c r="G92" s="37"/>
      <c r="H92" s="3">
        <f t="shared" si="10"/>
        <v>0</v>
      </c>
      <c r="I92" s="19"/>
    </row>
    <row r="93" spans="1:9" s="1" customFormat="1" ht="10.5" x14ac:dyDescent="0.15">
      <c r="D93" s="21" t="s">
        <v>68</v>
      </c>
      <c r="E93" s="2" t="s">
        <v>1</v>
      </c>
      <c r="F93" s="36">
        <v>3</v>
      </c>
      <c r="G93" s="37"/>
      <c r="H93" s="3">
        <f t="shared" si="10"/>
        <v>0</v>
      </c>
      <c r="I93" s="19"/>
    </row>
    <row r="94" spans="1:9" s="1" customFormat="1" ht="10.5" x14ac:dyDescent="0.15">
      <c r="D94" s="21" t="s">
        <v>69</v>
      </c>
      <c r="E94" s="2" t="s">
        <v>1</v>
      </c>
      <c r="F94" s="36">
        <v>116</v>
      </c>
      <c r="G94" s="37"/>
      <c r="H94" s="3">
        <f t="shared" si="10"/>
        <v>0</v>
      </c>
      <c r="I94" s="19"/>
    </row>
    <row r="95" spans="1:9" s="1" customFormat="1" ht="10.5" x14ac:dyDescent="0.15">
      <c r="D95" s="21" t="s">
        <v>70</v>
      </c>
      <c r="E95" s="2" t="s">
        <v>1</v>
      </c>
      <c r="F95" s="36">
        <v>40</v>
      </c>
      <c r="G95" s="37"/>
      <c r="H95" s="3">
        <f t="shared" ref="H95:H98" si="11">F95*G95</f>
        <v>0</v>
      </c>
      <c r="I95" s="19"/>
    </row>
    <row r="96" spans="1:9" s="1" customFormat="1" ht="10.5" x14ac:dyDescent="0.15">
      <c r="D96" s="21" t="s">
        <v>71</v>
      </c>
      <c r="E96" s="2" t="s">
        <v>1</v>
      </c>
      <c r="F96" s="36">
        <v>2320</v>
      </c>
      <c r="G96" s="37"/>
      <c r="H96" s="3">
        <f t="shared" si="11"/>
        <v>0</v>
      </c>
      <c r="I96" s="19"/>
    </row>
    <row r="97" spans="1:9" s="1" customFormat="1" ht="10.5" x14ac:dyDescent="0.15">
      <c r="D97" s="21" t="s">
        <v>93</v>
      </c>
      <c r="E97" s="2" t="s">
        <v>1</v>
      </c>
      <c r="F97" s="36">
        <v>3</v>
      </c>
      <c r="G97" s="37"/>
      <c r="H97" s="3">
        <f t="shared" si="11"/>
        <v>0</v>
      </c>
      <c r="I97" s="19"/>
    </row>
    <row r="98" spans="1:9" s="1" customFormat="1" ht="10.5" x14ac:dyDescent="0.15">
      <c r="D98" s="21" t="s">
        <v>73</v>
      </c>
      <c r="E98" s="2" t="s">
        <v>0</v>
      </c>
      <c r="F98" s="36">
        <v>400</v>
      </c>
      <c r="G98" s="37"/>
      <c r="H98" s="3">
        <f t="shared" si="11"/>
        <v>0</v>
      </c>
      <c r="I98" s="19"/>
    </row>
    <row r="99" spans="1:9" s="1" customFormat="1" ht="10.5" x14ac:dyDescent="0.15">
      <c r="D99" s="21"/>
      <c r="E99" s="2"/>
      <c r="F99" s="22"/>
      <c r="G99" s="3"/>
      <c r="I99" s="19"/>
    </row>
    <row r="100" spans="1:9" s="1" customFormat="1" ht="10.5" x14ac:dyDescent="0.15">
      <c r="B100" s="24" t="s">
        <v>18</v>
      </c>
      <c r="C100" s="5"/>
      <c r="D100" s="25"/>
      <c r="E100" s="6"/>
      <c r="F100" s="26"/>
      <c r="G100" s="27"/>
      <c r="H100" s="28">
        <f>SUM(H102:H109)</f>
        <v>0</v>
      </c>
      <c r="I100" s="19"/>
    </row>
    <row r="101" spans="1:9" s="1" customFormat="1" ht="10.5" x14ac:dyDescent="0.15">
      <c r="C101" s="1" t="s">
        <v>66</v>
      </c>
      <c r="D101" s="21"/>
      <c r="E101" s="2"/>
      <c r="F101" s="22"/>
      <c r="G101" s="3"/>
      <c r="I101" s="19"/>
    </row>
    <row r="102" spans="1:9" s="1" customFormat="1" ht="10.5" x14ac:dyDescent="0.15">
      <c r="D102" s="21" t="s">
        <v>75</v>
      </c>
      <c r="E102" s="2" t="s">
        <v>0</v>
      </c>
      <c r="F102" s="41">
        <v>230</v>
      </c>
      <c r="G102" s="54"/>
      <c r="H102" s="3">
        <f t="shared" ref="H102:H109" si="12">F102*G102</f>
        <v>0</v>
      </c>
      <c r="I102" s="19"/>
    </row>
    <row r="103" spans="1:9" s="1" customFormat="1" ht="10.5" x14ac:dyDescent="0.15">
      <c r="D103" s="21" t="s">
        <v>76</v>
      </c>
      <c r="E103" s="2" t="s">
        <v>0</v>
      </c>
      <c r="F103" s="41">
        <v>230</v>
      </c>
      <c r="G103" s="54"/>
      <c r="H103" s="3">
        <f t="shared" si="12"/>
        <v>0</v>
      </c>
      <c r="I103" s="19"/>
    </row>
    <row r="104" spans="1:9" s="1" customFormat="1" ht="10.5" x14ac:dyDescent="0.15">
      <c r="D104" s="21" t="s">
        <v>77</v>
      </c>
      <c r="E104" s="2" t="s">
        <v>0</v>
      </c>
      <c r="F104" s="41">
        <v>230</v>
      </c>
      <c r="G104" s="54"/>
      <c r="H104" s="3">
        <f t="shared" si="12"/>
        <v>0</v>
      </c>
      <c r="I104" s="19"/>
    </row>
    <row r="105" spans="1:9" s="1" customFormat="1" ht="10.5" x14ac:dyDescent="0.15">
      <c r="D105" s="21" t="s">
        <v>78</v>
      </c>
      <c r="E105" s="2" t="s">
        <v>0</v>
      </c>
      <c r="F105" s="41">
        <v>230</v>
      </c>
      <c r="G105" s="40"/>
      <c r="H105" s="3">
        <f t="shared" si="12"/>
        <v>0</v>
      </c>
      <c r="I105" s="19"/>
    </row>
    <row r="106" spans="1:9" s="1" customFormat="1" ht="10.5" x14ac:dyDescent="0.15">
      <c r="D106" s="21" t="s">
        <v>74</v>
      </c>
      <c r="E106" s="2" t="s">
        <v>1</v>
      </c>
      <c r="F106" s="41">
        <v>3</v>
      </c>
      <c r="G106" s="40"/>
      <c r="H106" s="3">
        <f t="shared" si="12"/>
        <v>0</v>
      </c>
      <c r="I106" s="19"/>
    </row>
    <row r="107" spans="1:9" s="1" customFormat="1" ht="10.5" x14ac:dyDescent="0.15">
      <c r="D107" s="21" t="s">
        <v>79</v>
      </c>
      <c r="E107" s="2" t="s">
        <v>1</v>
      </c>
      <c r="F107" s="41">
        <v>116</v>
      </c>
      <c r="G107" s="40"/>
      <c r="H107" s="3">
        <f t="shared" si="12"/>
        <v>0</v>
      </c>
      <c r="I107" s="19"/>
    </row>
    <row r="108" spans="1:9" s="1" customFormat="1" ht="10.5" x14ac:dyDescent="0.15">
      <c r="D108" s="21" t="s">
        <v>92</v>
      </c>
      <c r="E108" s="2" t="s">
        <v>1</v>
      </c>
      <c r="F108" s="36">
        <v>3</v>
      </c>
      <c r="G108" s="37"/>
      <c r="H108" s="3">
        <f t="shared" si="12"/>
        <v>0</v>
      </c>
      <c r="I108" s="19"/>
    </row>
    <row r="109" spans="1:9" s="1" customFormat="1" ht="10.5" x14ac:dyDescent="0.15">
      <c r="D109" s="21" t="s">
        <v>37</v>
      </c>
      <c r="E109" s="2" t="s">
        <v>25</v>
      </c>
      <c r="F109" s="36">
        <v>3</v>
      </c>
      <c r="G109" s="37"/>
      <c r="H109" s="3">
        <f t="shared" si="12"/>
        <v>0</v>
      </c>
      <c r="I109" s="19"/>
    </row>
    <row r="110" spans="1:9" s="1" customFormat="1" ht="10.5" x14ac:dyDescent="0.15">
      <c r="D110" s="21"/>
      <c r="E110" s="2"/>
      <c r="F110" s="22"/>
      <c r="G110" s="42"/>
      <c r="I110" s="19"/>
    </row>
    <row r="111" spans="1:9" x14ac:dyDescent="0.2">
      <c r="A111" s="43" t="s">
        <v>61</v>
      </c>
      <c r="B111" s="44"/>
      <c r="C111" s="44"/>
      <c r="D111" s="45"/>
      <c r="E111" s="46"/>
      <c r="F111" s="47"/>
      <c r="G111" s="48"/>
      <c r="H111" s="49">
        <f>SUM(H113+H121)</f>
        <v>0</v>
      </c>
    </row>
    <row r="112" spans="1:9" s="1" customFormat="1" ht="10.5" x14ac:dyDescent="0.15">
      <c r="D112" s="21"/>
      <c r="E112" s="2"/>
      <c r="F112" s="22"/>
      <c r="G112" s="3"/>
      <c r="I112" s="19"/>
    </row>
    <row r="113" spans="1:9" s="1" customFormat="1" ht="10.5" x14ac:dyDescent="0.15">
      <c r="B113" s="24" t="s">
        <v>43</v>
      </c>
      <c r="C113" s="5"/>
      <c r="D113" s="25"/>
      <c r="E113" s="6"/>
      <c r="F113" s="26"/>
      <c r="G113" s="27"/>
      <c r="H113" s="28">
        <f>SUM(H115:H119)</f>
        <v>0</v>
      </c>
      <c r="I113" s="19"/>
    </row>
    <row r="114" spans="1:9" s="1" customFormat="1" ht="10.5" x14ac:dyDescent="0.15">
      <c r="C114" s="1" t="s">
        <v>67</v>
      </c>
      <c r="D114" s="21"/>
      <c r="E114" s="2"/>
      <c r="F114" s="22"/>
      <c r="G114" s="3"/>
      <c r="I114" s="19"/>
    </row>
    <row r="115" spans="1:9" s="1" customFormat="1" ht="10.5" x14ac:dyDescent="0.15">
      <c r="D115" s="21" t="s">
        <v>27</v>
      </c>
      <c r="E115" s="2" t="s">
        <v>0</v>
      </c>
      <c r="F115" s="36">
        <v>560</v>
      </c>
      <c r="G115" s="37"/>
      <c r="H115" s="3">
        <f t="shared" ref="H115:H119" si="13">F115*G115</f>
        <v>0</v>
      </c>
      <c r="I115" s="19"/>
    </row>
    <row r="116" spans="1:9" s="1" customFormat="1" ht="10.5" x14ac:dyDescent="0.15">
      <c r="D116" s="21" t="s">
        <v>28</v>
      </c>
      <c r="E116" s="2" t="s">
        <v>1</v>
      </c>
      <c r="F116" s="36">
        <v>20</v>
      </c>
      <c r="G116" s="37"/>
      <c r="H116" s="3">
        <f t="shared" si="13"/>
        <v>0</v>
      </c>
      <c r="I116" s="19"/>
    </row>
    <row r="117" spans="1:9" s="1" customFormat="1" ht="10.5" x14ac:dyDescent="0.15">
      <c r="D117" s="21" t="s">
        <v>80</v>
      </c>
      <c r="E117" s="2" t="s">
        <v>1</v>
      </c>
      <c r="F117" s="36">
        <v>20</v>
      </c>
      <c r="G117" s="37"/>
      <c r="H117" s="3">
        <f t="shared" si="13"/>
        <v>0</v>
      </c>
      <c r="I117" s="19"/>
    </row>
    <row r="118" spans="1:9" s="1" customFormat="1" ht="10.5" x14ac:dyDescent="0.15">
      <c r="D118" s="21" t="s">
        <v>73</v>
      </c>
      <c r="E118" s="2" t="s">
        <v>0</v>
      </c>
      <c r="F118" s="36">
        <v>200</v>
      </c>
      <c r="G118" s="37"/>
      <c r="H118" s="3">
        <f t="shared" si="13"/>
        <v>0</v>
      </c>
      <c r="I118" s="19"/>
    </row>
    <row r="119" spans="1:9" s="1" customFormat="1" ht="10.5" x14ac:dyDescent="0.15">
      <c r="D119" s="21" t="s">
        <v>81</v>
      </c>
      <c r="E119" s="2" t="s">
        <v>1</v>
      </c>
      <c r="F119" s="36">
        <v>3</v>
      </c>
      <c r="G119" s="37"/>
      <c r="H119" s="3">
        <f t="shared" si="13"/>
        <v>0</v>
      </c>
      <c r="I119" s="19"/>
    </row>
    <row r="120" spans="1:9" s="1" customFormat="1" ht="10.5" x14ac:dyDescent="0.15">
      <c r="D120" s="21"/>
      <c r="E120" s="2"/>
      <c r="F120" s="22"/>
      <c r="G120" s="3"/>
      <c r="I120" s="19"/>
    </row>
    <row r="121" spans="1:9" s="1" customFormat="1" ht="10.5" x14ac:dyDescent="0.15">
      <c r="B121" s="24" t="s">
        <v>18</v>
      </c>
      <c r="C121" s="5"/>
      <c r="D121" s="25"/>
      <c r="E121" s="6"/>
      <c r="F121" s="26"/>
      <c r="G121" s="27"/>
      <c r="H121" s="28">
        <f>SUM(H123:H125)</f>
        <v>0</v>
      </c>
      <c r="I121" s="19"/>
    </row>
    <row r="122" spans="1:9" s="1" customFormat="1" ht="10.5" x14ac:dyDescent="0.15">
      <c r="C122" s="1" t="s">
        <v>67</v>
      </c>
      <c r="D122" s="21"/>
      <c r="E122" s="2"/>
      <c r="F122" s="22"/>
      <c r="G122" s="3"/>
      <c r="I122" s="19"/>
    </row>
    <row r="123" spans="1:9" s="1" customFormat="1" ht="10.5" x14ac:dyDescent="0.15">
      <c r="D123" s="21" t="s">
        <v>82</v>
      </c>
      <c r="E123" s="2" t="s">
        <v>0</v>
      </c>
      <c r="F123" s="41">
        <v>460</v>
      </c>
      <c r="G123" s="54"/>
      <c r="H123" s="3">
        <f t="shared" ref="H123:H125" si="14">F123*G123</f>
        <v>0</v>
      </c>
      <c r="I123" s="19"/>
    </row>
    <row r="124" spans="1:9" s="1" customFormat="1" ht="10.5" x14ac:dyDescent="0.15">
      <c r="D124" s="21" t="s">
        <v>116</v>
      </c>
      <c r="E124" s="2" t="s">
        <v>0</v>
      </c>
      <c r="F124" s="41">
        <v>100</v>
      </c>
      <c r="G124" s="54"/>
      <c r="H124" s="3">
        <f t="shared" si="14"/>
        <v>0</v>
      </c>
      <c r="I124" s="19"/>
    </row>
    <row r="125" spans="1:9" s="1" customFormat="1" ht="10.5" x14ac:dyDescent="0.15">
      <c r="D125" s="21" t="s">
        <v>37</v>
      </c>
      <c r="E125" s="2" t="s">
        <v>25</v>
      </c>
      <c r="F125" s="36">
        <v>1</v>
      </c>
      <c r="G125" s="37"/>
      <c r="H125" s="3">
        <f t="shared" si="14"/>
        <v>0</v>
      </c>
      <c r="I125" s="19"/>
    </row>
    <row r="127" spans="1:9" x14ac:dyDescent="0.2">
      <c r="A127" s="43" t="s">
        <v>102</v>
      </c>
      <c r="B127" s="44"/>
      <c r="C127" s="44"/>
      <c r="D127" s="45"/>
      <c r="E127" s="46"/>
      <c r="F127" s="47"/>
      <c r="G127" s="48"/>
      <c r="H127" s="49">
        <f>SUM(H129+H139)</f>
        <v>0</v>
      </c>
    </row>
    <row r="128" spans="1:9" s="1" customFormat="1" ht="10.5" x14ac:dyDescent="0.15">
      <c r="D128" s="21"/>
      <c r="E128" s="2"/>
      <c r="F128" s="22"/>
      <c r="G128" s="3"/>
      <c r="I128" s="19"/>
    </row>
    <row r="129" spans="2:9" s="1" customFormat="1" ht="10.5" x14ac:dyDescent="0.15">
      <c r="B129" s="24" t="s">
        <v>43</v>
      </c>
      <c r="C129" s="5"/>
      <c r="D129" s="25"/>
      <c r="E129" s="6"/>
      <c r="F129" s="26"/>
      <c r="G129" s="27"/>
      <c r="H129" s="28">
        <f>SUM(H131:H137)</f>
        <v>0</v>
      </c>
      <c r="I129" s="19"/>
    </row>
    <row r="130" spans="2:9" s="1" customFormat="1" ht="10.5" x14ac:dyDescent="0.15">
      <c r="C130" s="1" t="s">
        <v>94</v>
      </c>
      <c r="D130" s="21"/>
      <c r="E130" s="2"/>
      <c r="F130" s="22"/>
      <c r="G130" s="3"/>
      <c r="I130" s="19"/>
    </row>
    <row r="131" spans="2:9" s="1" customFormat="1" ht="10.5" x14ac:dyDescent="0.15">
      <c r="D131" s="21" t="s">
        <v>96</v>
      </c>
      <c r="E131" s="2" t="s">
        <v>0</v>
      </c>
      <c r="F131" s="36">
        <v>25</v>
      </c>
      <c r="G131" s="37"/>
      <c r="H131" s="3">
        <f t="shared" ref="H131:H137" si="15">F131*G131</f>
        <v>0</v>
      </c>
      <c r="I131" s="19"/>
    </row>
    <row r="132" spans="2:9" s="1" customFormat="1" ht="10.5" x14ac:dyDescent="0.15">
      <c r="D132" s="21" t="s">
        <v>97</v>
      </c>
      <c r="E132" s="2" t="s">
        <v>1</v>
      </c>
      <c r="F132" s="36">
        <v>4</v>
      </c>
      <c r="G132" s="37"/>
      <c r="H132" s="3">
        <f t="shared" si="15"/>
        <v>0</v>
      </c>
      <c r="I132" s="19"/>
    </row>
    <row r="133" spans="2:9" s="1" customFormat="1" ht="10.5" x14ac:dyDescent="0.15">
      <c r="D133" s="21" t="s">
        <v>100</v>
      </c>
      <c r="E133" s="2" t="s">
        <v>0</v>
      </c>
      <c r="F133" s="36">
        <v>60</v>
      </c>
      <c r="G133" s="37"/>
      <c r="H133" s="3">
        <f t="shared" si="15"/>
        <v>0</v>
      </c>
      <c r="I133" s="19"/>
    </row>
    <row r="134" spans="2:9" s="1" customFormat="1" ht="10.5" x14ac:dyDescent="0.15">
      <c r="D134" s="21" t="s">
        <v>80</v>
      </c>
      <c r="E134" s="2" t="s">
        <v>1</v>
      </c>
      <c r="F134" s="36">
        <v>2</v>
      </c>
      <c r="G134" s="37"/>
      <c r="H134" s="3">
        <f t="shared" si="15"/>
        <v>0</v>
      </c>
      <c r="I134" s="19"/>
    </row>
    <row r="135" spans="2:9" s="1" customFormat="1" ht="10.5" x14ac:dyDescent="0.15">
      <c r="D135" s="21" t="s">
        <v>98</v>
      </c>
      <c r="E135" s="2" t="s">
        <v>1</v>
      </c>
      <c r="F135" s="36">
        <v>2</v>
      </c>
      <c r="G135" s="37"/>
      <c r="H135" s="3">
        <f t="shared" si="15"/>
        <v>0</v>
      </c>
      <c r="I135" s="19"/>
    </row>
    <row r="136" spans="2:9" s="1" customFormat="1" ht="10.5" x14ac:dyDescent="0.15">
      <c r="D136" s="21" t="s">
        <v>103</v>
      </c>
      <c r="E136" s="2" t="s">
        <v>104</v>
      </c>
      <c r="F136" s="36">
        <v>5</v>
      </c>
      <c r="G136" s="37"/>
      <c r="H136" s="3">
        <f t="shared" si="15"/>
        <v>0</v>
      </c>
      <c r="I136" s="19"/>
    </row>
    <row r="137" spans="2:9" s="1" customFormat="1" ht="10.5" x14ac:dyDescent="0.15">
      <c r="D137" s="21" t="s">
        <v>99</v>
      </c>
      <c r="E137" s="2" t="s">
        <v>1</v>
      </c>
      <c r="F137" s="36">
        <v>3</v>
      </c>
      <c r="G137" s="37"/>
      <c r="H137" s="3">
        <f t="shared" si="15"/>
        <v>0</v>
      </c>
      <c r="I137" s="19"/>
    </row>
    <row r="138" spans="2:9" s="1" customFormat="1" ht="10.5" x14ac:dyDescent="0.15">
      <c r="D138" s="21"/>
      <c r="E138" s="2"/>
      <c r="F138" s="22"/>
      <c r="G138" s="40"/>
      <c r="I138" s="19"/>
    </row>
    <row r="139" spans="2:9" s="1" customFormat="1" ht="10.5" x14ac:dyDescent="0.15">
      <c r="B139" s="24" t="s">
        <v>18</v>
      </c>
      <c r="C139" s="5"/>
      <c r="D139" s="25"/>
      <c r="E139" s="6"/>
      <c r="F139" s="26"/>
      <c r="G139" s="52"/>
      <c r="H139" s="28">
        <f>SUM(H141:H145)</f>
        <v>0</v>
      </c>
      <c r="I139" s="19"/>
    </row>
    <row r="140" spans="2:9" s="1" customFormat="1" ht="10.5" x14ac:dyDescent="0.15">
      <c r="C140" s="1" t="s">
        <v>94</v>
      </c>
      <c r="D140" s="21"/>
      <c r="E140" s="2"/>
      <c r="F140" s="22"/>
      <c r="G140" s="40"/>
      <c r="I140" s="19"/>
    </row>
    <row r="141" spans="2:9" s="1" customFormat="1" ht="10.5" x14ac:dyDescent="0.15">
      <c r="D141" s="21" t="s">
        <v>95</v>
      </c>
      <c r="E141" s="2" t="s">
        <v>0</v>
      </c>
      <c r="F141" s="41">
        <v>30</v>
      </c>
      <c r="G141" s="54"/>
      <c r="H141" s="3">
        <f t="shared" ref="H141:H145" si="16">F141*G141</f>
        <v>0</v>
      </c>
      <c r="I141" s="19"/>
    </row>
    <row r="142" spans="2:9" s="1" customFormat="1" ht="10.5" x14ac:dyDescent="0.15">
      <c r="D142" s="21" t="s">
        <v>115</v>
      </c>
      <c r="E142" s="2" t="s">
        <v>0</v>
      </c>
      <c r="F142" s="41">
        <v>30</v>
      </c>
      <c r="G142" s="54"/>
      <c r="H142" s="3">
        <f t="shared" si="16"/>
        <v>0</v>
      </c>
      <c r="I142" s="19"/>
    </row>
    <row r="143" spans="2:9" s="1" customFormat="1" ht="10.5" x14ac:dyDescent="0.15">
      <c r="D143" s="21" t="s">
        <v>101</v>
      </c>
      <c r="E143" s="2" t="s">
        <v>91</v>
      </c>
      <c r="F143" s="41">
        <v>1</v>
      </c>
      <c r="G143" s="54"/>
      <c r="H143" s="3">
        <f t="shared" si="16"/>
        <v>0</v>
      </c>
      <c r="I143" s="19"/>
    </row>
    <row r="144" spans="2:9" s="1" customFormat="1" ht="10.5" x14ac:dyDescent="0.15">
      <c r="D144" s="21" t="s">
        <v>105</v>
      </c>
      <c r="E144" s="2" t="s">
        <v>104</v>
      </c>
      <c r="F144" s="41">
        <v>5</v>
      </c>
      <c r="G144" s="54"/>
      <c r="H144" s="3">
        <f t="shared" si="16"/>
        <v>0</v>
      </c>
      <c r="I144" s="19"/>
    </row>
    <row r="145" spans="1:9" s="1" customFormat="1" ht="10.5" x14ac:dyDescent="0.15">
      <c r="D145" s="21" t="s">
        <v>37</v>
      </c>
      <c r="E145" s="2" t="s">
        <v>25</v>
      </c>
      <c r="F145" s="36">
        <v>1</v>
      </c>
      <c r="G145" s="37"/>
      <c r="H145" s="3">
        <f t="shared" si="16"/>
        <v>0</v>
      </c>
      <c r="I145" s="19"/>
    </row>
    <row r="146" spans="1:9" x14ac:dyDescent="0.2">
      <c r="G146" s="55"/>
    </row>
    <row r="147" spans="1:9" x14ac:dyDescent="0.2">
      <c r="A147" s="43" t="s">
        <v>106</v>
      </c>
      <c r="B147" s="44"/>
      <c r="C147" s="44"/>
      <c r="D147" s="45"/>
      <c r="E147" s="46"/>
      <c r="F147" s="47"/>
      <c r="G147" s="48"/>
      <c r="H147" s="49">
        <f>SUM(H149+H156)</f>
        <v>0</v>
      </c>
    </row>
    <row r="148" spans="1:9" x14ac:dyDescent="0.2">
      <c r="A148" s="1"/>
      <c r="B148" s="1"/>
      <c r="C148" s="1"/>
      <c r="D148" s="21"/>
      <c r="E148" s="2"/>
      <c r="F148" s="22"/>
      <c r="G148" s="40"/>
      <c r="H148" s="1"/>
    </row>
    <row r="149" spans="1:9" x14ac:dyDescent="0.2">
      <c r="A149" s="1"/>
      <c r="B149" s="24" t="s">
        <v>107</v>
      </c>
      <c r="C149" s="5"/>
      <c r="D149" s="25"/>
      <c r="E149" s="6"/>
      <c r="F149" s="26"/>
      <c r="G149" s="52"/>
      <c r="H149" s="28">
        <f>SUM(H151:H154)</f>
        <v>0</v>
      </c>
    </row>
    <row r="150" spans="1:9" x14ac:dyDescent="0.2">
      <c r="A150" s="1"/>
      <c r="B150" s="1"/>
      <c r="C150" s="1" t="s">
        <v>114</v>
      </c>
      <c r="D150" s="21"/>
      <c r="E150" s="2"/>
      <c r="F150" s="22"/>
      <c r="G150" s="40"/>
      <c r="H150" s="1"/>
    </row>
    <row r="151" spans="1:9" x14ac:dyDescent="0.2">
      <c r="A151" s="1"/>
      <c r="B151" s="1"/>
      <c r="C151" s="1"/>
      <c r="D151" s="21" t="s">
        <v>108</v>
      </c>
      <c r="E151" s="2" t="s">
        <v>1</v>
      </c>
      <c r="F151" s="36">
        <v>1</v>
      </c>
      <c r="G151" s="37"/>
      <c r="H151" s="3">
        <f t="shared" ref="H151:H154" si="17">F151*G151</f>
        <v>0</v>
      </c>
    </row>
    <row r="152" spans="1:9" x14ac:dyDescent="0.2">
      <c r="A152" s="1"/>
      <c r="B152" s="1"/>
      <c r="C152" s="1"/>
      <c r="D152" s="21" t="s">
        <v>109</v>
      </c>
      <c r="E152" s="2" t="s">
        <v>1</v>
      </c>
      <c r="F152" s="36">
        <v>96</v>
      </c>
      <c r="G152" s="37"/>
      <c r="H152" s="3">
        <f t="shared" si="17"/>
        <v>0</v>
      </c>
    </row>
    <row r="153" spans="1:9" x14ac:dyDescent="0.2">
      <c r="A153" s="1"/>
      <c r="B153" s="1"/>
      <c r="C153" s="1"/>
      <c r="D153" s="21" t="s">
        <v>110</v>
      </c>
      <c r="E153" s="2" t="s">
        <v>1</v>
      </c>
      <c r="F153" s="36">
        <v>120</v>
      </c>
      <c r="G153" s="37"/>
      <c r="H153" s="3">
        <f t="shared" si="17"/>
        <v>0</v>
      </c>
    </row>
    <row r="154" spans="1:9" x14ac:dyDescent="0.2">
      <c r="A154" s="1"/>
      <c r="B154" s="1"/>
      <c r="C154" s="1"/>
      <c r="D154" s="21" t="s">
        <v>111</v>
      </c>
      <c r="E154" s="2" t="s">
        <v>1</v>
      </c>
      <c r="F154" s="36">
        <v>10</v>
      </c>
      <c r="G154" s="37"/>
      <c r="H154" s="3">
        <f t="shared" si="17"/>
        <v>0</v>
      </c>
    </row>
    <row r="155" spans="1:9" x14ac:dyDescent="0.2">
      <c r="A155" s="1"/>
      <c r="B155" s="1"/>
      <c r="C155" s="1"/>
      <c r="D155" s="21"/>
      <c r="E155" s="2"/>
      <c r="F155" s="22"/>
      <c r="G155" s="40"/>
      <c r="H155" s="1"/>
    </row>
    <row r="156" spans="1:9" x14ac:dyDescent="0.2">
      <c r="A156" s="1"/>
      <c r="B156" s="24" t="s">
        <v>44</v>
      </c>
      <c r="C156" s="5"/>
      <c r="D156" s="25"/>
      <c r="E156" s="6"/>
      <c r="F156" s="26"/>
      <c r="G156" s="52"/>
      <c r="H156" s="28">
        <f>SUM(H158:H162)</f>
        <v>0</v>
      </c>
    </row>
    <row r="157" spans="1:9" x14ac:dyDescent="0.2">
      <c r="A157" s="1"/>
      <c r="B157" s="1"/>
      <c r="C157" s="1" t="s">
        <v>44</v>
      </c>
      <c r="D157" s="21"/>
      <c r="E157" s="2"/>
      <c r="F157" s="22"/>
      <c r="G157" s="40"/>
      <c r="H157" s="1"/>
    </row>
    <row r="158" spans="1:9" x14ac:dyDescent="0.2">
      <c r="A158" s="1"/>
      <c r="B158" s="1"/>
      <c r="C158" s="1"/>
      <c r="D158" s="21" t="s">
        <v>112</v>
      </c>
      <c r="E158" s="2" t="s">
        <v>91</v>
      </c>
      <c r="F158" s="41">
        <v>1</v>
      </c>
      <c r="G158" s="54"/>
      <c r="H158" s="3">
        <f t="shared" ref="H158:H159" si="18">F158*G158</f>
        <v>0</v>
      </c>
    </row>
    <row r="159" spans="1:9" x14ac:dyDescent="0.2">
      <c r="A159" s="1"/>
      <c r="B159" s="1"/>
      <c r="C159" s="1"/>
      <c r="D159" s="21" t="s">
        <v>113</v>
      </c>
      <c r="E159" s="2" t="s">
        <v>91</v>
      </c>
      <c r="F159" s="41">
        <v>1</v>
      </c>
      <c r="G159" s="54"/>
      <c r="H159" s="3">
        <f t="shared" si="18"/>
        <v>0</v>
      </c>
    </row>
    <row r="160" spans="1:9" x14ac:dyDescent="0.2">
      <c r="A160" s="1"/>
      <c r="B160" s="1"/>
      <c r="C160" s="1"/>
      <c r="D160" s="21"/>
      <c r="E160" s="2"/>
      <c r="F160" s="41"/>
      <c r="G160" s="54"/>
      <c r="H160" s="3"/>
    </row>
    <row r="161" spans="1:8" x14ac:dyDescent="0.2">
      <c r="A161" s="1"/>
      <c r="B161" s="1"/>
      <c r="C161" s="1"/>
      <c r="D161" s="21"/>
      <c r="E161" s="2"/>
      <c r="F161" s="41"/>
      <c r="G161" s="54"/>
      <c r="H161" s="3"/>
    </row>
    <row r="162" spans="1:8" x14ac:dyDescent="0.2">
      <c r="A162" s="1"/>
      <c r="B162" s="1"/>
      <c r="C162" s="1"/>
      <c r="D162" s="21"/>
      <c r="E162" s="2"/>
      <c r="F162" s="36"/>
      <c r="G162" s="37"/>
      <c r="H162" s="3"/>
    </row>
    <row r="163" spans="1:8" x14ac:dyDescent="0.2">
      <c r="G163" s="55"/>
    </row>
  </sheetData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Footer>&amp;L&amp;F&amp;R&amp;P z&amp;N</oddFooter>
  </headerFooter>
  <rowBreaks count="1" manualBreakCount="1">
    <brk id="1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2015-04-14T08:14:03Z</dcterms:modified>
</cp:coreProperties>
</file>