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310"/>
  </bookViews>
  <sheets>
    <sheet name="Rekapitulace stavby" sheetId="1" r:id="rId1"/>
  </sheets>
  <definedNames>
    <definedName name="_xlnm.Print_Titles" localSheetId="0">'Rekapitulace stavby'!$85:$85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BD89" i="1" l="1"/>
  <c r="BC89" i="1"/>
  <c r="BB89" i="1"/>
  <c r="BA89" i="1"/>
  <c r="AZ89" i="1"/>
  <c r="AY89" i="1"/>
  <c r="AX89" i="1"/>
  <c r="AW89" i="1"/>
  <c r="AV89" i="1"/>
  <c r="AU89" i="1"/>
  <c r="AT89" i="1"/>
  <c r="AS89" i="1"/>
  <c r="AY88" i="1" l="1"/>
  <c r="AX88" i="1"/>
  <c r="BD88" i="1"/>
  <c r="BD87" i="1" s="1"/>
  <c r="W35" i="1" s="1"/>
  <c r="AU88" i="1"/>
  <c r="AU87" i="1" s="1"/>
  <c r="AS88" i="1"/>
  <c r="AS87" i="1" s="1"/>
  <c r="AK27" i="1"/>
  <c r="AM83" i="1"/>
  <c r="L83" i="1"/>
  <c r="AM82" i="1"/>
  <c r="L82" i="1"/>
  <c r="AM80" i="1"/>
  <c r="L80" i="1"/>
  <c r="L78" i="1"/>
  <c r="L77" i="1"/>
  <c r="BA88" i="1" l="1"/>
  <c r="BA87" i="1" s="1"/>
  <c r="AW87" i="1" s="1"/>
  <c r="BB88" i="1"/>
  <c r="BB87" i="1" s="1"/>
  <c r="W33" i="1" s="1"/>
  <c r="BC88" i="1"/>
  <c r="BC87" i="1" s="1"/>
  <c r="AY87" i="1"/>
  <c r="W34" i="1"/>
  <c r="AV88" i="1"/>
  <c r="AW88" i="1"/>
  <c r="AZ88" i="1"/>
  <c r="AZ87" i="1" s="1"/>
  <c r="AX87" i="1" l="1"/>
  <c r="AT88" i="1"/>
  <c r="AV87" i="1"/>
  <c r="AT87" i="1" l="1"/>
  <c r="AN92" i="1" l="1"/>
  <c r="AK29" i="1"/>
  <c r="AK37" i="1" s="1"/>
</calcChain>
</file>

<file path=xl/sharedStrings.xml><?xml version="1.0" encoding="utf-8"?>
<sst xmlns="http://schemas.openxmlformats.org/spreadsheetml/2006/main" count="149" uniqueCount="88">
  <si>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</si>
  <si>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</si>
  <si>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</si>
  <si>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</si>
  <si>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</si>
  <si>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</si>
  <si>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</si>
  <si>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</si>
  <si>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</si>
  <si>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</si>
  <si>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</si>
  <si>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</si>
  <si>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</si>
  <si>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</si>
  <si>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20160506</t>
  </si>
  <si>
    <t>Stavba:</t>
  </si>
  <si>
    <t>0,1</t>
  </si>
  <si>
    <t>JKSO:</t>
  </si>
  <si>
    <t>CC-CZ:</t>
  </si>
  <si>
    <t>1</t>
  </si>
  <si>
    <t>Místo: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</si>
  <si>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</si>
  <si>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</si>
  <si>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</si>
  <si>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</si>
  <si>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</si>
  <si>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</si>
  <si>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</si>
  <si>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</si>
  <si>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</si>
  <si>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</si>
  <si>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</si>
  <si>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</si>
  <si>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</si>
  <si>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</si>
  <si>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</si>
  <si>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</si>
  <si>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</si>
  <si>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</si>
  <si>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</si>
  <si>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</si>
  <si>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</si>
  <si>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</si>
  <si>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</si>
  <si>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</si>
  <si>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</si>
  <si>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</si>
  <si>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</si>
  <si>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</si>
  <si>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</si>
  <si>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</si>
  <si>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</si>
  <si>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</si>
  <si>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</si>
  <si>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</si>
  <si>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</si>
  <si>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</si>
  <si>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</si>
  <si>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</si>
  <si>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</si>
  <si>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</si>
  <si>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</si>
  <si>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</si>
  <si>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</si>
  <si>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</si>
  <si>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</si>
  <si>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</si>
  <si>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</si>
  <si>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</si>
  <si>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</si>
  <si>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</si>
  <si>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</si>
  <si>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</si>
  <si>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</si>
  <si>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{4917c06d-5bda-4d8c-aa64-7b31ad866de3}</t>
  </si>
  <si>
    <t>{00000000-0000-0000-0000-000000000000}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</si>
  <si>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</si>
  <si>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</si>
  <si>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</si>
  <si>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</si>
  <si>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</si>
  <si>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Souhrnný list stavby</t>
  </si>
  <si>
    <t>2) Rekapitulace objektů</t>
  </si>
  <si>
    <t>/</t>
  </si>
  <si>
    <t xml:space="preserve">Pardubice -oprava rozvodů TUV obj.č.44 a14 </t>
  </si>
  <si>
    <t>Věznice Pardubice</t>
  </si>
  <si>
    <t xml:space="preserve">Pardubice -oprava rozvodů TUV obj.č.14 </t>
  </si>
  <si>
    <t xml:space="preserve">Pardubice -oprava rozvodů TUV obj.č.44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</si>
</sst>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2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6" xfId="0" applyBorder="1"/>
    <xf numFmtId="0" fontId="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7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left" vertical="center"/>
    </xf>
    <xf numFmtId="0" fontId="25" fillId="2" borderId="0" xfId="1" applyFont="1" applyFill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7" fillId="5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73BB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AI25" sqref="AI25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 x14ac:dyDescent="0.3">
      <c r="A1" s="88" t="s">
        <v>0</v>
      </c>
      <c r="B1" s="89"/>
      <c r="C1" s="89"/>
      <c r="D1" s="90" t="s">
        <v>1</v>
      </c>
      <c r="E1" s="89"/>
      <c r="F1" s="89"/>
      <c r="G1" s="89"/>
      <c r="H1" s="89"/>
      <c r="I1" s="89"/>
      <c r="J1" s="89"/>
      <c r="K1" s="91" t="s">
        <v>81</v>
      </c>
      <c r="L1" s="91"/>
      <c r="M1" s="91"/>
      <c r="N1" s="91"/>
      <c r="O1" s="91"/>
      <c r="P1" s="91"/>
      <c r="Q1" s="91"/>
      <c r="R1" s="91"/>
      <c r="S1" s="91"/>
      <c r="T1" s="89"/>
      <c r="U1" s="89"/>
      <c r="V1" s="89"/>
      <c r="W1" s="91" t="s">
        <v>82</v>
      </c>
      <c r="X1" s="91"/>
      <c r="Y1" s="91"/>
      <c r="Z1" s="91"/>
      <c r="AA1" s="91"/>
      <c r="AB1" s="91"/>
      <c r="AC1" s="91"/>
      <c r="AD1" s="91"/>
      <c r="AE1" s="91"/>
      <c r="AF1" s="91"/>
      <c r="AG1" s="89"/>
      <c r="AH1" s="89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6" t="s">
        <v>2</v>
      </c>
      <c r="BB1" s="6" t="s">
        <v>3</v>
      </c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T1" s="8" t="s">
        <v>4</v>
      </c>
      <c r="BU1" s="8" t="s">
        <v>4</v>
      </c>
    </row>
    <row r="2" spans="1:73" ht="36.950000000000003" customHeight="1" x14ac:dyDescent="0.3">
      <c r="C2" s="108" t="s">
        <v>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R2" s="96" t="s">
        <v>6</v>
      </c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S2" s="9" t="s">
        <v>7</v>
      </c>
      <c r="BT2" s="9" t="s">
        <v>8</v>
      </c>
    </row>
    <row r="3" spans="1:73" ht="6.95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2"/>
      <c r="BS3" s="9" t="s">
        <v>7</v>
      </c>
      <c r="BT3" s="9" t="s">
        <v>9</v>
      </c>
    </row>
    <row r="4" spans="1:73" ht="36.950000000000003" customHeight="1" x14ac:dyDescent="0.3">
      <c r="B4" s="13"/>
      <c r="C4" s="92" t="s">
        <v>10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5"/>
      <c r="AS4" s="16" t="s">
        <v>11</v>
      </c>
      <c r="BS4" s="9" t="s">
        <v>12</v>
      </c>
    </row>
    <row r="5" spans="1:73" ht="14.45" customHeight="1" x14ac:dyDescent="0.3">
      <c r="B5" s="13"/>
      <c r="C5" s="14"/>
      <c r="D5" s="17" t="s">
        <v>13</v>
      </c>
      <c r="E5" s="14"/>
      <c r="F5" s="14"/>
      <c r="G5" s="14"/>
      <c r="H5" s="14"/>
      <c r="I5" s="14"/>
      <c r="J5" s="14"/>
      <c r="K5" s="109" t="s">
        <v>14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4"/>
      <c r="AQ5" s="15"/>
      <c r="BS5" s="9" t="s">
        <v>7</v>
      </c>
    </row>
    <row r="6" spans="1:73" ht="36.950000000000003" customHeight="1" x14ac:dyDescent="0.3">
      <c r="B6" s="13"/>
      <c r="C6" s="14"/>
      <c r="D6" s="19" t="s">
        <v>15</v>
      </c>
      <c r="E6" s="14"/>
      <c r="F6" s="14"/>
      <c r="G6" s="14"/>
      <c r="H6" s="14"/>
      <c r="I6" s="14"/>
      <c r="J6" s="14"/>
      <c r="K6" s="110" t="s">
        <v>84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4"/>
      <c r="AQ6" s="15"/>
      <c r="BS6" s="9" t="s">
        <v>16</v>
      </c>
    </row>
    <row r="7" spans="1:73" ht="14.45" customHeight="1" x14ac:dyDescent="0.3">
      <c r="B7" s="13"/>
      <c r="C7" s="14"/>
      <c r="D7" s="20" t="s">
        <v>17</v>
      </c>
      <c r="E7" s="14"/>
      <c r="F7" s="14"/>
      <c r="G7" s="14"/>
      <c r="H7" s="14"/>
      <c r="I7" s="14"/>
      <c r="J7" s="14"/>
      <c r="K7" s="18" t="s">
        <v>3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20" t="s">
        <v>18</v>
      </c>
      <c r="AL7" s="14"/>
      <c r="AM7" s="14"/>
      <c r="AN7" s="18" t="s">
        <v>3</v>
      </c>
      <c r="AO7" s="14"/>
      <c r="AP7" s="14"/>
      <c r="AQ7" s="15"/>
      <c r="BS7" s="9" t="s">
        <v>19</v>
      </c>
    </row>
    <row r="8" spans="1:73" ht="14.45" customHeight="1" x14ac:dyDescent="0.3">
      <c r="B8" s="13"/>
      <c r="C8" s="14"/>
      <c r="D8" s="20" t="s">
        <v>20</v>
      </c>
      <c r="E8" s="14"/>
      <c r="F8" s="14"/>
      <c r="G8" s="14"/>
      <c r="H8" s="14"/>
      <c r="I8" s="14"/>
      <c r="J8" s="14"/>
      <c r="K8" s="18" t="s">
        <v>85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20" t="s">
        <v>21</v>
      </c>
      <c r="AL8" s="14"/>
      <c r="AM8" s="14"/>
      <c r="AN8" s="18"/>
      <c r="AO8" s="14"/>
      <c r="AP8" s="14"/>
      <c r="AQ8" s="15"/>
      <c r="BS8" s="9" t="s">
        <v>22</v>
      </c>
    </row>
    <row r="9" spans="1:73" ht="14.45" customHeight="1" x14ac:dyDescent="0.3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  <c r="BS9" s="9" t="s">
        <v>23</v>
      </c>
    </row>
    <row r="10" spans="1:73" ht="14.45" customHeight="1" x14ac:dyDescent="0.3">
      <c r="B10" s="13"/>
      <c r="C10" s="14"/>
      <c r="D10" s="20" t="s">
        <v>24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20" t="s">
        <v>25</v>
      </c>
      <c r="AL10" s="14"/>
      <c r="AM10" s="14"/>
      <c r="AN10" s="18" t="s">
        <v>3</v>
      </c>
      <c r="AO10" s="14"/>
      <c r="AP10" s="14"/>
      <c r="AQ10" s="15"/>
      <c r="BS10" s="9" t="s">
        <v>16</v>
      </c>
    </row>
    <row r="11" spans="1:73" ht="18.399999999999999" customHeight="1" x14ac:dyDescent="0.3">
      <c r="B11" s="13"/>
      <c r="C11" s="14"/>
      <c r="D11" s="14"/>
      <c r="E11" s="18" t="s">
        <v>26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0" t="s">
        <v>27</v>
      </c>
      <c r="AL11" s="14"/>
      <c r="AM11" s="14"/>
      <c r="AN11" s="18" t="s">
        <v>3</v>
      </c>
      <c r="AO11" s="14"/>
      <c r="AP11" s="14"/>
      <c r="AQ11" s="15"/>
      <c r="BS11" s="9" t="s">
        <v>16</v>
      </c>
    </row>
    <row r="12" spans="1:73" ht="6.95" customHeight="1" x14ac:dyDescent="0.3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BS12" s="9" t="s">
        <v>16</v>
      </c>
    </row>
    <row r="13" spans="1:73" ht="14.45" customHeight="1" x14ac:dyDescent="0.3">
      <c r="B13" s="13"/>
      <c r="C13" s="14"/>
      <c r="D13" s="20" t="s">
        <v>28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0" t="s">
        <v>25</v>
      </c>
      <c r="AL13" s="14"/>
      <c r="AM13" s="14"/>
      <c r="AN13" s="18" t="s">
        <v>3</v>
      </c>
      <c r="AO13" s="14"/>
      <c r="AP13" s="14"/>
      <c r="AQ13" s="15"/>
      <c r="BS13" s="9" t="s">
        <v>16</v>
      </c>
    </row>
    <row r="14" spans="1:73" ht="15" x14ac:dyDescent="0.3">
      <c r="B14" s="13"/>
      <c r="C14" s="14"/>
      <c r="D14" s="14"/>
      <c r="E14" s="18" t="s">
        <v>26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0" t="s">
        <v>27</v>
      </c>
      <c r="AL14" s="14"/>
      <c r="AM14" s="14"/>
      <c r="AN14" s="18" t="s">
        <v>3</v>
      </c>
      <c r="AO14" s="14"/>
      <c r="AP14" s="14"/>
      <c r="AQ14" s="15"/>
      <c r="BS14" s="9" t="s">
        <v>16</v>
      </c>
    </row>
    <row r="15" spans="1:73" ht="6.95" customHeight="1" x14ac:dyDescent="0.3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  <c r="BS15" s="9" t="s">
        <v>4</v>
      </c>
    </row>
    <row r="16" spans="1:73" ht="14.45" customHeight="1" x14ac:dyDescent="0.3">
      <c r="B16" s="13"/>
      <c r="C16" s="14"/>
      <c r="D16" s="20" t="s">
        <v>29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20" t="s">
        <v>25</v>
      </c>
      <c r="AL16" s="14"/>
      <c r="AM16" s="14"/>
      <c r="AN16" s="18" t="s">
        <v>3</v>
      </c>
      <c r="AO16" s="14"/>
      <c r="AP16" s="14"/>
      <c r="AQ16" s="15"/>
      <c r="BS16" s="9" t="s">
        <v>4</v>
      </c>
    </row>
    <row r="17" spans="2:71" ht="18.399999999999999" customHeight="1" x14ac:dyDescent="0.3">
      <c r="B17" s="13"/>
      <c r="C17" s="14"/>
      <c r="D17" s="14"/>
      <c r="E17" s="18" t="s">
        <v>26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20" t="s">
        <v>27</v>
      </c>
      <c r="AL17" s="14"/>
      <c r="AM17" s="14"/>
      <c r="AN17" s="18" t="s">
        <v>3</v>
      </c>
      <c r="AO17" s="14"/>
      <c r="AP17" s="14"/>
      <c r="AQ17" s="15"/>
      <c r="BS17" s="9" t="s">
        <v>30</v>
      </c>
    </row>
    <row r="18" spans="2:71" ht="6.95" customHeight="1" x14ac:dyDescent="0.3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BS18" s="9" t="s">
        <v>7</v>
      </c>
    </row>
    <row r="19" spans="2:71" ht="14.45" customHeight="1" x14ac:dyDescent="0.3">
      <c r="B19" s="13"/>
      <c r="C19" s="14"/>
      <c r="D19" s="20" t="s">
        <v>31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20" t="s">
        <v>25</v>
      </c>
      <c r="AL19" s="14"/>
      <c r="AM19" s="14"/>
      <c r="AN19" s="18" t="s">
        <v>3</v>
      </c>
      <c r="AO19" s="14"/>
      <c r="AP19" s="14"/>
      <c r="AQ19" s="15"/>
      <c r="BS19" s="9" t="s">
        <v>7</v>
      </c>
    </row>
    <row r="20" spans="2:71" ht="18.399999999999999" customHeight="1" x14ac:dyDescent="0.3">
      <c r="B20" s="13"/>
      <c r="C20" s="14"/>
      <c r="D20" s="14"/>
      <c r="E20" s="1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0" t="s">
        <v>27</v>
      </c>
      <c r="AL20" s="14"/>
      <c r="AM20" s="14"/>
      <c r="AN20" s="18" t="s">
        <v>3</v>
      </c>
      <c r="AO20" s="14"/>
      <c r="AP20" s="14"/>
      <c r="AQ20" s="15"/>
    </row>
    <row r="21" spans="2:71" ht="6.95" customHeight="1" x14ac:dyDescent="0.3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5"/>
    </row>
    <row r="22" spans="2:71" ht="15" x14ac:dyDescent="0.3">
      <c r="B22" s="13"/>
      <c r="C22" s="14"/>
      <c r="D22" s="20" t="s">
        <v>32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5"/>
    </row>
    <row r="23" spans="2:71" ht="20.45" customHeight="1" x14ac:dyDescent="0.3">
      <c r="B23" s="13"/>
      <c r="C23" s="14"/>
      <c r="D23" s="14"/>
      <c r="E23" s="126" t="s">
        <v>3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4"/>
      <c r="AP23" s="14"/>
      <c r="AQ23" s="15"/>
    </row>
    <row r="24" spans="2:71" ht="6.95" customHeight="1" x14ac:dyDescent="0.3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5"/>
    </row>
    <row r="25" spans="2:71" ht="6.95" customHeight="1" x14ac:dyDescent="0.3">
      <c r="B25" s="13"/>
      <c r="C25" s="1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14"/>
      <c r="AQ25" s="15"/>
    </row>
    <row r="26" spans="2:71" ht="14.45" customHeight="1" x14ac:dyDescent="0.3">
      <c r="B26" s="13"/>
      <c r="C26" s="14"/>
      <c r="D26" s="22" t="s">
        <v>33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00">
        <v>0</v>
      </c>
      <c r="AL26" s="101"/>
      <c r="AM26" s="101"/>
      <c r="AN26" s="101"/>
      <c r="AO26" s="101"/>
      <c r="AP26" s="14"/>
      <c r="AQ26" s="15"/>
    </row>
    <row r="27" spans="2:71" ht="14.45" customHeight="1" x14ac:dyDescent="0.3">
      <c r="B27" s="13"/>
      <c r="C27" s="14"/>
      <c r="D27" s="22" t="s">
        <v>34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00">
        <f>ROUND(AG90,2)</f>
        <v>0</v>
      </c>
      <c r="AL27" s="101"/>
      <c r="AM27" s="101"/>
      <c r="AN27" s="101"/>
      <c r="AO27" s="101"/>
      <c r="AP27" s="14"/>
      <c r="AQ27" s="15"/>
    </row>
    <row r="28" spans="2:71" s="1" customFormat="1" ht="6.95" customHeight="1" x14ac:dyDescent="0.3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5"/>
    </row>
    <row r="29" spans="2:71" s="1" customFormat="1" ht="25.9" customHeight="1" x14ac:dyDescent="0.3">
      <c r="B29" s="23"/>
      <c r="C29" s="24"/>
      <c r="D29" s="26" t="s">
        <v>35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02">
        <f>ROUND(AK26+AK27,2)</f>
        <v>0</v>
      </c>
      <c r="AL29" s="103"/>
      <c r="AM29" s="103"/>
      <c r="AN29" s="103"/>
      <c r="AO29" s="103"/>
      <c r="AP29" s="24"/>
      <c r="AQ29" s="25"/>
    </row>
    <row r="30" spans="2:71" s="1" customFormat="1" ht="6.95" customHeight="1" x14ac:dyDescent="0.3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5"/>
    </row>
    <row r="31" spans="2:71" s="2" customFormat="1" ht="14.45" customHeight="1" x14ac:dyDescent="0.3">
      <c r="B31" s="28"/>
      <c r="C31" s="29"/>
      <c r="D31" s="30" t="s">
        <v>36</v>
      </c>
      <c r="E31" s="29"/>
      <c r="F31" s="30" t="s">
        <v>37</v>
      </c>
      <c r="G31" s="29"/>
      <c r="H31" s="29"/>
      <c r="I31" s="29"/>
      <c r="J31" s="29"/>
      <c r="K31" s="29"/>
      <c r="L31" s="94">
        <v>0.21</v>
      </c>
      <c r="M31" s="95"/>
      <c r="N31" s="95"/>
      <c r="O31" s="95"/>
      <c r="P31" s="29"/>
      <c r="Q31" s="29"/>
      <c r="R31" s="29"/>
      <c r="S31" s="29"/>
      <c r="T31" s="31" t="s">
        <v>38</v>
      </c>
      <c r="U31" s="29"/>
      <c r="V31" s="29"/>
      <c r="W31" s="114">
        <v>0</v>
      </c>
      <c r="X31" s="95"/>
      <c r="Y31" s="95"/>
      <c r="Z31" s="95"/>
      <c r="AA31" s="95"/>
      <c r="AB31" s="95"/>
      <c r="AC31" s="95"/>
      <c r="AD31" s="95"/>
      <c r="AE31" s="95"/>
      <c r="AF31" s="29"/>
      <c r="AG31" s="29"/>
      <c r="AH31" s="29"/>
      <c r="AI31" s="29"/>
      <c r="AJ31" s="29"/>
      <c r="AK31" s="114">
        <v>0</v>
      </c>
      <c r="AL31" s="95"/>
      <c r="AM31" s="95"/>
      <c r="AN31" s="95"/>
      <c r="AO31" s="95"/>
      <c r="AP31" s="29"/>
      <c r="AQ31" s="32"/>
    </row>
    <row r="32" spans="2:71" s="2" customFormat="1" ht="14.45" customHeight="1" x14ac:dyDescent="0.3">
      <c r="B32" s="28"/>
      <c r="C32" s="29"/>
      <c r="D32" s="29"/>
      <c r="E32" s="29"/>
      <c r="F32" s="30" t="s">
        <v>39</v>
      </c>
      <c r="G32" s="29"/>
      <c r="H32" s="29"/>
      <c r="I32" s="29"/>
      <c r="J32" s="29"/>
      <c r="K32" s="29"/>
      <c r="L32" s="94">
        <v>0.15</v>
      </c>
      <c r="M32" s="95"/>
      <c r="N32" s="95"/>
      <c r="O32" s="95"/>
      <c r="P32" s="29"/>
      <c r="Q32" s="29"/>
      <c r="R32" s="29"/>
      <c r="S32" s="29"/>
      <c r="T32" s="31" t="s">
        <v>38</v>
      </c>
      <c r="U32" s="29"/>
      <c r="V32" s="29"/>
      <c r="W32" s="114">
        <v>0</v>
      </c>
      <c r="X32" s="95"/>
      <c r="Y32" s="95"/>
      <c r="Z32" s="95"/>
      <c r="AA32" s="95"/>
      <c r="AB32" s="95"/>
      <c r="AC32" s="95"/>
      <c r="AD32" s="95"/>
      <c r="AE32" s="95"/>
      <c r="AF32" s="29"/>
      <c r="AG32" s="29"/>
      <c r="AH32" s="29"/>
      <c r="AI32" s="29"/>
      <c r="AJ32" s="29"/>
      <c r="AK32" s="114">
        <v>0</v>
      </c>
      <c r="AL32" s="95"/>
      <c r="AM32" s="95"/>
      <c r="AN32" s="95"/>
      <c r="AO32" s="95"/>
      <c r="AP32" s="29"/>
      <c r="AQ32" s="32"/>
    </row>
    <row r="33" spans="2:43" s="2" customFormat="1" ht="14.45" hidden="1" customHeight="1" x14ac:dyDescent="0.3">
      <c r="B33" s="28"/>
      <c r="C33" s="29"/>
      <c r="D33" s="29"/>
      <c r="E33" s="29"/>
      <c r="F33" s="30" t="s">
        <v>40</v>
      </c>
      <c r="G33" s="29"/>
      <c r="H33" s="29"/>
      <c r="I33" s="29"/>
      <c r="J33" s="29"/>
      <c r="K33" s="29"/>
      <c r="L33" s="94">
        <v>0.21</v>
      </c>
      <c r="M33" s="95"/>
      <c r="N33" s="95"/>
      <c r="O33" s="95"/>
      <c r="P33" s="29"/>
      <c r="Q33" s="29"/>
      <c r="R33" s="29"/>
      <c r="S33" s="29"/>
      <c r="T33" s="31" t="s">
        <v>38</v>
      </c>
      <c r="U33" s="29"/>
      <c r="V33" s="29"/>
      <c r="W33" s="114" t="e">
        <f>ROUND(BB87+SUM(CF91),2)</f>
        <v>#REF!</v>
      </c>
      <c r="X33" s="95"/>
      <c r="Y33" s="95"/>
      <c r="Z33" s="95"/>
      <c r="AA33" s="95"/>
      <c r="AB33" s="95"/>
      <c r="AC33" s="95"/>
      <c r="AD33" s="95"/>
      <c r="AE33" s="95"/>
      <c r="AF33" s="29"/>
      <c r="AG33" s="29"/>
      <c r="AH33" s="29"/>
      <c r="AI33" s="29"/>
      <c r="AJ33" s="29"/>
      <c r="AK33" s="114">
        <v>0</v>
      </c>
      <c r="AL33" s="95"/>
      <c r="AM33" s="95"/>
      <c r="AN33" s="95"/>
      <c r="AO33" s="95"/>
      <c r="AP33" s="29"/>
      <c r="AQ33" s="32"/>
    </row>
    <row r="34" spans="2:43" s="2" customFormat="1" ht="14.45" hidden="1" customHeight="1" x14ac:dyDescent="0.3">
      <c r="B34" s="28"/>
      <c r="C34" s="29"/>
      <c r="D34" s="29"/>
      <c r="E34" s="29"/>
      <c r="F34" s="30" t="s">
        <v>41</v>
      </c>
      <c r="G34" s="29"/>
      <c r="H34" s="29"/>
      <c r="I34" s="29"/>
      <c r="J34" s="29"/>
      <c r="K34" s="29"/>
      <c r="L34" s="94">
        <v>0.15</v>
      </c>
      <c r="M34" s="95"/>
      <c r="N34" s="95"/>
      <c r="O34" s="95"/>
      <c r="P34" s="29"/>
      <c r="Q34" s="29"/>
      <c r="R34" s="29"/>
      <c r="S34" s="29"/>
      <c r="T34" s="31" t="s">
        <v>38</v>
      </c>
      <c r="U34" s="29"/>
      <c r="V34" s="29"/>
      <c r="W34" s="114" t="e">
        <f>ROUND(BC87+SUM(CG91),2)</f>
        <v>#REF!</v>
      </c>
      <c r="X34" s="95"/>
      <c r="Y34" s="95"/>
      <c r="Z34" s="95"/>
      <c r="AA34" s="95"/>
      <c r="AB34" s="95"/>
      <c r="AC34" s="95"/>
      <c r="AD34" s="95"/>
      <c r="AE34" s="95"/>
      <c r="AF34" s="29"/>
      <c r="AG34" s="29"/>
      <c r="AH34" s="29"/>
      <c r="AI34" s="29"/>
      <c r="AJ34" s="29"/>
      <c r="AK34" s="114">
        <v>0</v>
      </c>
      <c r="AL34" s="95"/>
      <c r="AM34" s="95"/>
      <c r="AN34" s="95"/>
      <c r="AO34" s="95"/>
      <c r="AP34" s="29"/>
      <c r="AQ34" s="32"/>
    </row>
    <row r="35" spans="2:43" s="2" customFormat="1" ht="14.45" hidden="1" customHeight="1" x14ac:dyDescent="0.3">
      <c r="B35" s="28"/>
      <c r="C35" s="29"/>
      <c r="D35" s="29"/>
      <c r="E35" s="29"/>
      <c r="F35" s="30" t="s">
        <v>42</v>
      </c>
      <c r="G35" s="29"/>
      <c r="H35" s="29"/>
      <c r="I35" s="29"/>
      <c r="J35" s="29"/>
      <c r="K35" s="29"/>
      <c r="L35" s="94">
        <v>0</v>
      </c>
      <c r="M35" s="95"/>
      <c r="N35" s="95"/>
      <c r="O35" s="95"/>
      <c r="P35" s="29"/>
      <c r="Q35" s="29"/>
      <c r="R35" s="29"/>
      <c r="S35" s="29"/>
      <c r="T35" s="31" t="s">
        <v>38</v>
      </c>
      <c r="U35" s="29"/>
      <c r="V35" s="29"/>
      <c r="W35" s="114" t="e">
        <f>ROUND(BD87+SUM(CH91),2)</f>
        <v>#REF!</v>
      </c>
      <c r="X35" s="95"/>
      <c r="Y35" s="95"/>
      <c r="Z35" s="95"/>
      <c r="AA35" s="95"/>
      <c r="AB35" s="95"/>
      <c r="AC35" s="95"/>
      <c r="AD35" s="95"/>
      <c r="AE35" s="95"/>
      <c r="AF35" s="29"/>
      <c r="AG35" s="29"/>
      <c r="AH35" s="29"/>
      <c r="AI35" s="29"/>
      <c r="AJ35" s="29"/>
      <c r="AK35" s="114">
        <v>0</v>
      </c>
      <c r="AL35" s="95"/>
      <c r="AM35" s="95"/>
      <c r="AN35" s="95"/>
      <c r="AO35" s="95"/>
      <c r="AP35" s="29"/>
      <c r="AQ35" s="32"/>
    </row>
    <row r="36" spans="2:43" s="1" customFormat="1" ht="6.95" customHeight="1" x14ac:dyDescent="0.3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2:43" s="1" customFormat="1" ht="25.9" customHeight="1" x14ac:dyDescent="0.3">
      <c r="B37" s="23"/>
      <c r="C37" s="33"/>
      <c r="D37" s="34" t="s">
        <v>43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 t="s">
        <v>44</v>
      </c>
      <c r="U37" s="35"/>
      <c r="V37" s="35"/>
      <c r="W37" s="35"/>
      <c r="X37" s="115" t="s">
        <v>45</v>
      </c>
      <c r="Y37" s="116"/>
      <c r="Z37" s="116"/>
      <c r="AA37" s="116"/>
      <c r="AB37" s="116"/>
      <c r="AC37" s="35"/>
      <c r="AD37" s="35"/>
      <c r="AE37" s="35"/>
      <c r="AF37" s="35"/>
      <c r="AG37" s="35"/>
      <c r="AH37" s="35"/>
      <c r="AI37" s="35"/>
      <c r="AJ37" s="35"/>
      <c r="AK37" s="117">
        <f>SUM(AK29:AK35)</f>
        <v>0</v>
      </c>
      <c r="AL37" s="116"/>
      <c r="AM37" s="116"/>
      <c r="AN37" s="116"/>
      <c r="AO37" s="118"/>
      <c r="AP37" s="33"/>
      <c r="AQ37" s="25"/>
    </row>
    <row r="38" spans="2:43" s="1" customFormat="1" ht="14.45" customHeight="1" x14ac:dyDescent="0.3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5"/>
    </row>
    <row r="39" spans="2:43" x14ac:dyDescent="0.3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</row>
    <row r="40" spans="2:43" x14ac:dyDescent="0.3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5"/>
    </row>
    <row r="41" spans="2:43" x14ac:dyDescent="0.3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5"/>
    </row>
    <row r="42" spans="2:43" x14ac:dyDescent="0.3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5"/>
    </row>
    <row r="43" spans="2:43" x14ac:dyDescent="0.3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5"/>
    </row>
    <row r="44" spans="2:43" x14ac:dyDescent="0.3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5"/>
    </row>
    <row r="45" spans="2:43" x14ac:dyDescent="0.3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5"/>
    </row>
    <row r="46" spans="2:43" x14ac:dyDescent="0.3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5"/>
    </row>
    <row r="47" spans="2:43" x14ac:dyDescent="0.3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5"/>
    </row>
    <row r="48" spans="2:43" x14ac:dyDescent="0.3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5"/>
    </row>
    <row r="49" spans="2:43" s="1" customFormat="1" ht="15" x14ac:dyDescent="0.3">
      <c r="B49" s="23"/>
      <c r="C49" s="24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9"/>
      <c r="AA49" s="24"/>
      <c r="AB49" s="24"/>
      <c r="AC49" s="37" t="s">
        <v>47</v>
      </c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9"/>
      <c r="AP49" s="24"/>
      <c r="AQ49" s="25"/>
    </row>
    <row r="50" spans="2:43" x14ac:dyDescent="0.3">
      <c r="B50" s="13"/>
      <c r="C50" s="14"/>
      <c r="D50" s="40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41"/>
      <c r="AA50" s="14"/>
      <c r="AB50" s="14"/>
      <c r="AC50" s="40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41"/>
      <c r="AP50" s="14"/>
      <c r="AQ50" s="15"/>
    </row>
    <row r="51" spans="2:43" x14ac:dyDescent="0.3">
      <c r="B51" s="13"/>
      <c r="C51" s="14"/>
      <c r="D51" s="40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41"/>
      <c r="AA51" s="14"/>
      <c r="AB51" s="14"/>
      <c r="AC51" s="40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41"/>
      <c r="AP51" s="14"/>
      <c r="AQ51" s="15"/>
    </row>
    <row r="52" spans="2:43" x14ac:dyDescent="0.3">
      <c r="B52" s="13"/>
      <c r="C52" s="14"/>
      <c r="D52" s="40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41"/>
      <c r="AA52" s="14"/>
      <c r="AB52" s="14"/>
      <c r="AC52" s="40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41"/>
      <c r="AP52" s="14"/>
      <c r="AQ52" s="15"/>
    </row>
    <row r="53" spans="2:43" x14ac:dyDescent="0.3">
      <c r="B53" s="13"/>
      <c r="C53" s="14"/>
      <c r="D53" s="40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41"/>
      <c r="AA53" s="14"/>
      <c r="AB53" s="14"/>
      <c r="AC53" s="40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41"/>
      <c r="AP53" s="14"/>
      <c r="AQ53" s="15"/>
    </row>
    <row r="54" spans="2:43" x14ac:dyDescent="0.3">
      <c r="B54" s="13"/>
      <c r="C54" s="14"/>
      <c r="D54" s="40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41"/>
      <c r="AA54" s="14"/>
      <c r="AB54" s="14"/>
      <c r="AC54" s="40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41"/>
      <c r="AP54" s="14"/>
      <c r="AQ54" s="15"/>
    </row>
    <row r="55" spans="2:43" x14ac:dyDescent="0.3">
      <c r="B55" s="13"/>
      <c r="C55" s="14"/>
      <c r="D55" s="40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41"/>
      <c r="AA55" s="14"/>
      <c r="AB55" s="14"/>
      <c r="AC55" s="40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41"/>
      <c r="AP55" s="14"/>
      <c r="AQ55" s="15"/>
    </row>
    <row r="56" spans="2:43" x14ac:dyDescent="0.3">
      <c r="B56" s="13"/>
      <c r="C56" s="14"/>
      <c r="D56" s="40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41"/>
      <c r="AA56" s="14"/>
      <c r="AB56" s="14"/>
      <c r="AC56" s="40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41"/>
      <c r="AP56" s="14"/>
      <c r="AQ56" s="15"/>
    </row>
    <row r="57" spans="2:43" x14ac:dyDescent="0.3">
      <c r="B57" s="13"/>
      <c r="C57" s="14"/>
      <c r="D57" s="40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41"/>
      <c r="AA57" s="14"/>
      <c r="AB57" s="14"/>
      <c r="AC57" s="40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41"/>
      <c r="AP57" s="14"/>
      <c r="AQ57" s="15"/>
    </row>
    <row r="58" spans="2:43" s="1" customFormat="1" ht="15" x14ac:dyDescent="0.3">
      <c r="B58" s="23"/>
      <c r="C58" s="24"/>
      <c r="D58" s="42" t="s">
        <v>48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 t="s">
        <v>49</v>
      </c>
      <c r="S58" s="43"/>
      <c r="T58" s="43"/>
      <c r="U58" s="43"/>
      <c r="V58" s="43"/>
      <c r="W58" s="43"/>
      <c r="X58" s="43"/>
      <c r="Y58" s="43"/>
      <c r="Z58" s="45"/>
      <c r="AA58" s="24"/>
      <c r="AB58" s="24"/>
      <c r="AC58" s="42" t="s">
        <v>48</v>
      </c>
      <c r="AD58" s="43"/>
      <c r="AE58" s="43"/>
      <c r="AF58" s="43"/>
      <c r="AG58" s="43"/>
      <c r="AH58" s="43"/>
      <c r="AI58" s="43"/>
      <c r="AJ58" s="43"/>
      <c r="AK58" s="43"/>
      <c r="AL58" s="43"/>
      <c r="AM58" s="44" t="s">
        <v>49</v>
      </c>
      <c r="AN58" s="43"/>
      <c r="AO58" s="45"/>
      <c r="AP58" s="24"/>
      <c r="AQ58" s="25"/>
    </row>
    <row r="59" spans="2:43" x14ac:dyDescent="0.3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5"/>
    </row>
    <row r="60" spans="2:43" s="1" customFormat="1" ht="15" x14ac:dyDescent="0.3">
      <c r="B60" s="23"/>
      <c r="C60" s="24"/>
      <c r="D60" s="37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9"/>
      <c r="AA60" s="24"/>
      <c r="AB60" s="24"/>
      <c r="AC60" s="37" t="s">
        <v>51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9"/>
      <c r="AP60" s="24"/>
      <c r="AQ60" s="25"/>
    </row>
    <row r="61" spans="2:43" x14ac:dyDescent="0.3">
      <c r="B61" s="13"/>
      <c r="C61" s="14"/>
      <c r="D61" s="40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41"/>
      <c r="AA61" s="14"/>
      <c r="AB61" s="14"/>
      <c r="AC61" s="40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41"/>
      <c r="AP61" s="14"/>
      <c r="AQ61" s="15"/>
    </row>
    <row r="62" spans="2:43" x14ac:dyDescent="0.3">
      <c r="B62" s="13"/>
      <c r="C62" s="14"/>
      <c r="D62" s="40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41"/>
      <c r="AA62" s="14"/>
      <c r="AB62" s="14"/>
      <c r="AC62" s="40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41"/>
      <c r="AP62" s="14"/>
      <c r="AQ62" s="15"/>
    </row>
    <row r="63" spans="2:43" x14ac:dyDescent="0.3">
      <c r="B63" s="13"/>
      <c r="C63" s="14"/>
      <c r="D63" s="40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41"/>
      <c r="AA63" s="14"/>
      <c r="AB63" s="14"/>
      <c r="AC63" s="40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41"/>
      <c r="AP63" s="14"/>
      <c r="AQ63" s="15"/>
    </row>
    <row r="64" spans="2:43" x14ac:dyDescent="0.3">
      <c r="B64" s="13"/>
      <c r="C64" s="14"/>
      <c r="D64" s="4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41"/>
      <c r="AA64" s="14"/>
      <c r="AB64" s="14"/>
      <c r="AC64" s="40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41"/>
      <c r="AP64" s="14"/>
      <c r="AQ64" s="15"/>
    </row>
    <row r="65" spans="2:43" x14ac:dyDescent="0.3">
      <c r="B65" s="13"/>
      <c r="C65" s="14"/>
      <c r="D65" s="40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41"/>
      <c r="AA65" s="14"/>
      <c r="AB65" s="14"/>
      <c r="AC65" s="40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41"/>
      <c r="AP65" s="14"/>
      <c r="AQ65" s="15"/>
    </row>
    <row r="66" spans="2:43" x14ac:dyDescent="0.3">
      <c r="B66" s="13"/>
      <c r="C66" s="14"/>
      <c r="D66" s="40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41"/>
      <c r="AA66" s="14"/>
      <c r="AB66" s="14"/>
      <c r="AC66" s="40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41"/>
      <c r="AP66" s="14"/>
      <c r="AQ66" s="15"/>
    </row>
    <row r="67" spans="2:43" x14ac:dyDescent="0.3">
      <c r="B67" s="13"/>
      <c r="C67" s="14"/>
      <c r="D67" s="40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41"/>
      <c r="AA67" s="14"/>
      <c r="AB67" s="14"/>
      <c r="AC67" s="40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41"/>
      <c r="AP67" s="14"/>
      <c r="AQ67" s="15"/>
    </row>
    <row r="68" spans="2:43" x14ac:dyDescent="0.3">
      <c r="B68" s="13"/>
      <c r="C68" s="14"/>
      <c r="D68" s="40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41"/>
      <c r="AA68" s="14"/>
      <c r="AB68" s="14"/>
      <c r="AC68" s="40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41"/>
      <c r="AP68" s="14"/>
      <c r="AQ68" s="15"/>
    </row>
    <row r="69" spans="2:43" s="1" customFormat="1" ht="15" x14ac:dyDescent="0.3">
      <c r="B69" s="23"/>
      <c r="C69" s="24"/>
      <c r="D69" s="42" t="s">
        <v>48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4" t="s">
        <v>49</v>
      </c>
      <c r="S69" s="43"/>
      <c r="T69" s="43"/>
      <c r="U69" s="43"/>
      <c r="V69" s="43"/>
      <c r="W69" s="43"/>
      <c r="X69" s="43"/>
      <c r="Y69" s="43"/>
      <c r="Z69" s="45"/>
      <c r="AA69" s="24"/>
      <c r="AB69" s="24"/>
      <c r="AC69" s="42" t="s">
        <v>48</v>
      </c>
      <c r="AD69" s="43"/>
      <c r="AE69" s="43"/>
      <c r="AF69" s="43"/>
      <c r="AG69" s="43"/>
      <c r="AH69" s="43"/>
      <c r="AI69" s="43"/>
      <c r="AJ69" s="43"/>
      <c r="AK69" s="43"/>
      <c r="AL69" s="43"/>
      <c r="AM69" s="44" t="s">
        <v>49</v>
      </c>
      <c r="AN69" s="43"/>
      <c r="AO69" s="45"/>
      <c r="AP69" s="24"/>
      <c r="AQ69" s="25"/>
    </row>
    <row r="70" spans="2:43" s="1" customFormat="1" ht="6.95" customHeight="1" x14ac:dyDescent="0.3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</row>
    <row r="71" spans="2:43" s="1" customFormat="1" ht="6.95" customHeight="1" x14ac:dyDescent="0.3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8"/>
    </row>
    <row r="75" spans="2:43" s="1" customFormat="1" ht="6.95" customHeight="1" x14ac:dyDescent="0.3"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1"/>
    </row>
    <row r="76" spans="2:43" s="1" customFormat="1" ht="36.950000000000003" customHeight="1" x14ac:dyDescent="0.3">
      <c r="B76" s="23"/>
      <c r="C76" s="92" t="s">
        <v>52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25"/>
    </row>
    <row r="77" spans="2:43" s="3" customFormat="1" ht="14.45" customHeight="1" x14ac:dyDescent="0.3">
      <c r="B77" s="52"/>
      <c r="C77" s="20" t="s">
        <v>13</v>
      </c>
      <c r="D77" s="53"/>
      <c r="E77" s="53"/>
      <c r="F77" s="53"/>
      <c r="G77" s="53"/>
      <c r="H77" s="53"/>
      <c r="I77" s="53"/>
      <c r="J77" s="53"/>
      <c r="K77" s="53"/>
      <c r="L77" s="53" t="str">
        <f>K5</f>
        <v>20160506</v>
      </c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4"/>
    </row>
    <row r="78" spans="2:43" s="4" customFormat="1" ht="36.950000000000003" customHeight="1" x14ac:dyDescent="0.3">
      <c r="B78" s="55"/>
      <c r="C78" s="56" t="s">
        <v>15</v>
      </c>
      <c r="D78" s="57"/>
      <c r="E78" s="57"/>
      <c r="F78" s="57"/>
      <c r="G78" s="57"/>
      <c r="H78" s="57"/>
      <c r="I78" s="57"/>
      <c r="J78" s="57"/>
      <c r="K78" s="57"/>
      <c r="L78" s="121" t="str">
        <f>K6</f>
        <v xml:space="preserve">Pardubice -oprava rozvodů TUV obj.č.44 a14 </v>
      </c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57"/>
      <c r="AQ78" s="58"/>
    </row>
    <row r="79" spans="2:43" s="1" customFormat="1" ht="6.95" customHeight="1" x14ac:dyDescent="0.3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</row>
    <row r="80" spans="2:43" s="1" customFormat="1" ht="15" x14ac:dyDescent="0.3">
      <c r="B80" s="23"/>
      <c r="C80" s="20" t="s">
        <v>20</v>
      </c>
      <c r="D80" s="24"/>
      <c r="E80" s="24"/>
      <c r="F80" s="24"/>
      <c r="G80" s="24"/>
      <c r="H80" s="24"/>
      <c r="I80" s="24"/>
      <c r="J80" s="24"/>
      <c r="K80" s="24"/>
      <c r="L80" s="59" t="str">
        <f>IF(K8="","",K8)</f>
        <v>Věznice Pardubice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0" t="s">
        <v>21</v>
      </c>
      <c r="AJ80" s="24"/>
      <c r="AK80" s="24"/>
      <c r="AL80" s="24"/>
      <c r="AM80" s="60" t="str">
        <f>IF(AN8= "","",AN8)</f>
        <v/>
      </c>
      <c r="AN80" s="24"/>
      <c r="AO80" s="24"/>
      <c r="AP80" s="24"/>
      <c r="AQ80" s="25"/>
    </row>
    <row r="81" spans="1:76" s="1" customFormat="1" ht="6.95" customHeight="1" x14ac:dyDescent="0.3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</row>
    <row r="82" spans="1:76" s="1" customFormat="1" ht="15" x14ac:dyDescent="0.3">
      <c r="B82" s="23"/>
      <c r="C82" s="20" t="s">
        <v>24</v>
      </c>
      <c r="D82" s="24"/>
      <c r="E82" s="24"/>
      <c r="F82" s="24"/>
      <c r="G82" s="24"/>
      <c r="H82" s="24"/>
      <c r="I82" s="24"/>
      <c r="J82" s="24"/>
      <c r="K82" s="24"/>
      <c r="L82" s="53" t="str">
        <f>IF(E11= "","",E11)</f>
        <v xml:space="preserve"> 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0" t="s">
        <v>29</v>
      </c>
      <c r="AJ82" s="24"/>
      <c r="AK82" s="24"/>
      <c r="AL82" s="24"/>
      <c r="AM82" s="107" t="str">
        <f>IF(E17="","",E17)</f>
        <v xml:space="preserve"> </v>
      </c>
      <c r="AN82" s="93"/>
      <c r="AO82" s="93"/>
      <c r="AP82" s="93"/>
      <c r="AQ82" s="25"/>
      <c r="AS82" s="104" t="s">
        <v>53</v>
      </c>
      <c r="AT82" s="105"/>
      <c r="AU82" s="38"/>
      <c r="AV82" s="38"/>
      <c r="AW82" s="38"/>
      <c r="AX82" s="38"/>
      <c r="AY82" s="38"/>
      <c r="AZ82" s="38"/>
      <c r="BA82" s="38"/>
      <c r="BB82" s="38"/>
      <c r="BC82" s="38"/>
      <c r="BD82" s="39"/>
    </row>
    <row r="83" spans="1:76" s="1" customFormat="1" ht="15" x14ac:dyDescent="0.3">
      <c r="B83" s="23"/>
      <c r="C83" s="20" t="s">
        <v>28</v>
      </c>
      <c r="D83" s="24"/>
      <c r="E83" s="24"/>
      <c r="F83" s="24"/>
      <c r="G83" s="24"/>
      <c r="H83" s="24"/>
      <c r="I83" s="24"/>
      <c r="J83" s="24"/>
      <c r="K83" s="24"/>
      <c r="L83" s="53" t="str">
        <f>IF(E14="","",E14)</f>
        <v xml:space="preserve"> 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0" t="s">
        <v>31</v>
      </c>
      <c r="AJ83" s="24"/>
      <c r="AK83" s="24"/>
      <c r="AL83" s="24"/>
      <c r="AM83" s="107" t="str">
        <f>IF(E20="","",E20)</f>
        <v/>
      </c>
      <c r="AN83" s="93"/>
      <c r="AO83" s="93"/>
      <c r="AP83" s="93"/>
      <c r="AQ83" s="25"/>
      <c r="AS83" s="106"/>
      <c r="AT83" s="93"/>
      <c r="AU83" s="24"/>
      <c r="AV83" s="24"/>
      <c r="AW83" s="24"/>
      <c r="AX83" s="24"/>
      <c r="AY83" s="24"/>
      <c r="AZ83" s="24"/>
      <c r="BA83" s="24"/>
      <c r="BB83" s="24"/>
      <c r="BC83" s="24"/>
      <c r="BD83" s="61"/>
    </row>
    <row r="84" spans="1:76" s="1" customFormat="1" ht="10.9" customHeight="1" x14ac:dyDescent="0.3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S84" s="106"/>
      <c r="AT84" s="93"/>
      <c r="AU84" s="24"/>
      <c r="AV84" s="24"/>
      <c r="AW84" s="24"/>
      <c r="AX84" s="24"/>
      <c r="AY84" s="24"/>
      <c r="AZ84" s="24"/>
      <c r="BA84" s="24"/>
      <c r="BB84" s="24"/>
      <c r="BC84" s="24"/>
      <c r="BD84" s="61"/>
    </row>
    <row r="85" spans="1:76" s="1" customFormat="1" ht="29.25" customHeight="1" x14ac:dyDescent="0.3">
      <c r="B85" s="23"/>
      <c r="C85" s="112" t="s">
        <v>54</v>
      </c>
      <c r="D85" s="113"/>
      <c r="E85" s="113"/>
      <c r="F85" s="113"/>
      <c r="G85" s="113"/>
      <c r="H85" s="62"/>
      <c r="I85" s="124" t="s">
        <v>55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24" t="s">
        <v>56</v>
      </c>
      <c r="AH85" s="113"/>
      <c r="AI85" s="113"/>
      <c r="AJ85" s="113"/>
      <c r="AK85" s="113"/>
      <c r="AL85" s="113"/>
      <c r="AM85" s="113"/>
      <c r="AN85" s="124" t="s">
        <v>57</v>
      </c>
      <c r="AO85" s="113"/>
      <c r="AP85" s="125"/>
      <c r="AQ85" s="25"/>
      <c r="AS85" s="63" t="s">
        <v>58</v>
      </c>
      <c r="AT85" s="64" t="s">
        <v>59</v>
      </c>
      <c r="AU85" s="64" t="s">
        <v>60</v>
      </c>
      <c r="AV85" s="64" t="s">
        <v>61</v>
      </c>
      <c r="AW85" s="64" t="s">
        <v>62</v>
      </c>
      <c r="AX85" s="64" t="s">
        <v>63</v>
      </c>
      <c r="AY85" s="64" t="s">
        <v>64</v>
      </c>
      <c r="AZ85" s="64" t="s">
        <v>65</v>
      </c>
      <c r="BA85" s="64" t="s">
        <v>66</v>
      </c>
      <c r="BB85" s="64" t="s">
        <v>67</v>
      </c>
      <c r="BC85" s="64" t="s">
        <v>68</v>
      </c>
      <c r="BD85" s="65" t="s">
        <v>69</v>
      </c>
    </row>
    <row r="86" spans="1:76" s="1" customFormat="1" ht="10.9" customHeight="1" x14ac:dyDescent="0.3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S86" s="66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9"/>
    </row>
    <row r="87" spans="1:76" s="4" customFormat="1" ht="32.450000000000003" customHeight="1" x14ac:dyDescent="0.3">
      <c r="B87" s="55"/>
      <c r="C87" s="67" t="s">
        <v>70</v>
      </c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123">
        <v>0</v>
      </c>
      <c r="AH87" s="123"/>
      <c r="AI87" s="123"/>
      <c r="AJ87" s="123"/>
      <c r="AK87" s="123"/>
      <c r="AL87" s="123"/>
      <c r="AM87" s="123"/>
      <c r="AN87" s="119">
        <v>0</v>
      </c>
      <c r="AO87" s="119"/>
      <c r="AP87" s="119"/>
      <c r="AQ87" s="58"/>
      <c r="AS87" s="69" t="e">
        <f>ROUND(AS88,2)</f>
        <v>#REF!</v>
      </c>
      <c r="AT87" s="70" t="e">
        <f>ROUND(SUM(AV87:AW87),2)</f>
        <v>#REF!</v>
      </c>
      <c r="AU87" s="71" t="e">
        <f>ROUND(AU88,5)</f>
        <v>#REF!</v>
      </c>
      <c r="AV87" s="70" t="e">
        <f>ROUND(AZ87*L31,2)</f>
        <v>#REF!</v>
      </c>
      <c r="AW87" s="70" t="e">
        <f>ROUND(BA87*L32,2)</f>
        <v>#REF!</v>
      </c>
      <c r="AX87" s="70" t="e">
        <f>ROUND(BB87*L31,2)</f>
        <v>#REF!</v>
      </c>
      <c r="AY87" s="70" t="e">
        <f>ROUND(BC87*L32,2)</f>
        <v>#REF!</v>
      </c>
      <c r="AZ87" s="70" t="e">
        <f>ROUND(AZ88,2)</f>
        <v>#REF!</v>
      </c>
      <c r="BA87" s="70" t="e">
        <f>ROUND(BA88,2)</f>
        <v>#REF!</v>
      </c>
      <c r="BB87" s="70" t="e">
        <f>ROUND(BB88,2)</f>
        <v>#REF!</v>
      </c>
      <c r="BC87" s="70" t="e">
        <f>ROUND(BC88,2)</f>
        <v>#REF!</v>
      </c>
      <c r="BD87" s="72" t="e">
        <f>ROUND(BD88,2)</f>
        <v>#REF!</v>
      </c>
      <c r="BS87" s="73" t="s">
        <v>71</v>
      </c>
      <c r="BT87" s="73" t="s">
        <v>72</v>
      </c>
      <c r="BV87" s="73" t="s">
        <v>73</v>
      </c>
      <c r="BW87" s="73" t="s">
        <v>74</v>
      </c>
      <c r="BX87" s="73" t="s">
        <v>75</v>
      </c>
    </row>
    <row r="88" spans="1:76" s="5" customFormat="1" ht="49.15" customHeight="1" x14ac:dyDescent="0.3">
      <c r="A88" s="87" t="s">
        <v>83</v>
      </c>
      <c r="B88" s="74"/>
      <c r="C88" s="75"/>
      <c r="D88" s="111"/>
      <c r="E88" s="99"/>
      <c r="F88" s="99"/>
      <c r="G88" s="99"/>
      <c r="H88" s="99"/>
      <c r="I88" s="76"/>
      <c r="J88" s="111" t="s">
        <v>86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8">
        <v>0</v>
      </c>
      <c r="AH88" s="99"/>
      <c r="AI88" s="99"/>
      <c r="AJ88" s="99"/>
      <c r="AK88" s="99"/>
      <c r="AL88" s="99"/>
      <c r="AM88" s="99"/>
      <c r="AN88" s="98">
        <v>0</v>
      </c>
      <c r="AO88" s="99"/>
      <c r="AP88" s="99"/>
      <c r="AQ88" s="77"/>
      <c r="AS88" s="78" t="e">
        <f>#REF!</f>
        <v>#REF!</v>
      </c>
      <c r="AT88" s="79" t="e">
        <f>ROUND(SUM(AV88:AW88),2)</f>
        <v>#REF!</v>
      </c>
      <c r="AU88" s="80" t="e">
        <f>#REF!</f>
        <v>#REF!</v>
      </c>
      <c r="AV88" s="79" t="e">
        <f>#REF!</f>
        <v>#REF!</v>
      </c>
      <c r="AW88" s="79" t="e">
        <f>#REF!</f>
        <v>#REF!</v>
      </c>
      <c r="AX88" s="79" t="e">
        <f>#REF!</f>
        <v>#REF!</v>
      </c>
      <c r="AY88" s="79" t="e">
        <f>#REF!</f>
        <v>#REF!</v>
      </c>
      <c r="AZ88" s="79" t="e">
        <f>#REF!</f>
        <v>#REF!</v>
      </c>
      <c r="BA88" s="79" t="e">
        <f>#REF!</f>
        <v>#REF!</v>
      </c>
      <c r="BB88" s="79" t="e">
        <f>#REF!</f>
        <v>#REF!</v>
      </c>
      <c r="BC88" s="79" t="e">
        <f>#REF!</f>
        <v>#REF!</v>
      </c>
      <c r="BD88" s="81" t="e">
        <f>#REF!</f>
        <v>#REF!</v>
      </c>
      <c r="BT88" s="82" t="s">
        <v>19</v>
      </c>
      <c r="BU88" s="82" t="s">
        <v>76</v>
      </c>
      <c r="BV88" s="82" t="s">
        <v>73</v>
      </c>
      <c r="BW88" s="82" t="s">
        <v>74</v>
      </c>
      <c r="BX88" s="82" t="s">
        <v>75</v>
      </c>
    </row>
    <row r="89" spans="1:76" s="5" customFormat="1" ht="49.15" customHeight="1" x14ac:dyDescent="0.3">
      <c r="A89" s="87" t="s">
        <v>83</v>
      </c>
      <c r="B89" s="74"/>
      <c r="C89" s="75"/>
      <c r="D89" s="111"/>
      <c r="E89" s="99"/>
      <c r="F89" s="99"/>
      <c r="G89" s="99"/>
      <c r="H89" s="99"/>
      <c r="I89" s="86"/>
      <c r="J89" s="111" t="s">
        <v>87</v>
      </c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8">
        <v>0</v>
      </c>
      <c r="AH89" s="99"/>
      <c r="AI89" s="99"/>
      <c r="AJ89" s="99"/>
      <c r="AK89" s="99"/>
      <c r="AL89" s="99"/>
      <c r="AM89" s="99"/>
      <c r="AN89" s="98">
        <v>0</v>
      </c>
      <c r="AO89" s="99"/>
      <c r="AP89" s="99"/>
      <c r="AQ89" s="77"/>
      <c r="AS89" s="78" t="e">
        <f>#REF!</f>
        <v>#REF!</v>
      </c>
      <c r="AT89" s="79" t="e">
        <f>ROUND(SUM(AV89:AW89),2)</f>
        <v>#REF!</v>
      </c>
      <c r="AU89" s="80" t="e">
        <f>#REF!</f>
        <v>#REF!</v>
      </c>
      <c r="AV89" s="79" t="e">
        <f>#REF!</f>
        <v>#REF!</v>
      </c>
      <c r="AW89" s="79" t="e">
        <f>#REF!</f>
        <v>#REF!</v>
      </c>
      <c r="AX89" s="79" t="e">
        <f>#REF!</f>
        <v>#REF!</v>
      </c>
      <c r="AY89" s="79" t="e">
        <f>#REF!</f>
        <v>#REF!</v>
      </c>
      <c r="AZ89" s="79" t="e">
        <f>#REF!</f>
        <v>#REF!</v>
      </c>
      <c r="BA89" s="79" t="e">
        <f>#REF!</f>
        <v>#REF!</v>
      </c>
      <c r="BB89" s="79" t="e">
        <f>#REF!</f>
        <v>#REF!</v>
      </c>
      <c r="BC89" s="79" t="e">
        <f>#REF!</f>
        <v>#REF!</v>
      </c>
      <c r="BD89" s="81" t="e">
        <f>#REF!</f>
        <v>#REF!</v>
      </c>
      <c r="BT89" s="82" t="s">
        <v>19</v>
      </c>
      <c r="BU89" s="82" t="s">
        <v>76</v>
      </c>
      <c r="BV89" s="82" t="s">
        <v>73</v>
      </c>
      <c r="BW89" s="82" t="s">
        <v>74</v>
      </c>
      <c r="BX89" s="82" t="s">
        <v>75</v>
      </c>
    </row>
    <row r="90" spans="1:76" s="1" customFormat="1" ht="30" customHeight="1" x14ac:dyDescent="0.3">
      <c r="B90" s="23"/>
      <c r="C90" s="67" t="s">
        <v>77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119">
        <v>0</v>
      </c>
      <c r="AH90" s="93"/>
      <c r="AI90" s="93"/>
      <c r="AJ90" s="93"/>
      <c r="AK90" s="93"/>
      <c r="AL90" s="93"/>
      <c r="AM90" s="93"/>
      <c r="AN90" s="119">
        <v>0</v>
      </c>
      <c r="AO90" s="93"/>
      <c r="AP90" s="93"/>
      <c r="AQ90" s="25"/>
      <c r="AS90" s="63" t="s">
        <v>78</v>
      </c>
      <c r="AT90" s="64" t="s">
        <v>79</v>
      </c>
      <c r="AU90" s="64" t="s">
        <v>36</v>
      </c>
      <c r="AV90" s="65" t="s">
        <v>59</v>
      </c>
    </row>
    <row r="91" spans="1:76" s="1" customFormat="1" ht="10.9" customHeight="1" x14ac:dyDescent="0.3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5"/>
      <c r="AS91" s="83"/>
      <c r="AT91" s="43"/>
      <c r="AU91" s="43"/>
      <c r="AV91" s="45"/>
    </row>
    <row r="92" spans="1:76" s="1" customFormat="1" ht="30" customHeight="1" x14ac:dyDescent="0.3">
      <c r="B92" s="23"/>
      <c r="C92" s="84" t="s">
        <v>80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120">
        <v>0</v>
      </c>
      <c r="AH92" s="120"/>
      <c r="AI92" s="120"/>
      <c r="AJ92" s="120"/>
      <c r="AK92" s="120"/>
      <c r="AL92" s="120"/>
      <c r="AM92" s="120"/>
      <c r="AN92" s="120">
        <f>AN87+AN90</f>
        <v>0</v>
      </c>
      <c r="AO92" s="120"/>
      <c r="AP92" s="120"/>
      <c r="AQ92" s="25"/>
    </row>
    <row r="93" spans="1:76" s="1" customFormat="1" ht="6.95" customHeight="1" x14ac:dyDescent="0.3"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8"/>
    </row>
  </sheetData>
  <mergeCells count="49">
    <mergeCell ref="E23:AN23"/>
    <mergeCell ref="D89:H89"/>
    <mergeCell ref="J89:AF89"/>
    <mergeCell ref="AG89:AM89"/>
    <mergeCell ref="AN89:AP8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AK34:AO34"/>
    <mergeCell ref="W34:AE34"/>
    <mergeCell ref="AG90:AM90"/>
    <mergeCell ref="AN90:AP90"/>
    <mergeCell ref="AG92:AM92"/>
    <mergeCell ref="AN92:AP92"/>
    <mergeCell ref="L78:AO78"/>
    <mergeCell ref="J88:AF88"/>
    <mergeCell ref="AG87:AM87"/>
    <mergeCell ref="AN87:AP87"/>
    <mergeCell ref="I85:AF85"/>
    <mergeCell ref="AG85:AM85"/>
    <mergeCell ref="AN85:AP85"/>
    <mergeCell ref="C85:G85"/>
    <mergeCell ref="L35:O35"/>
    <mergeCell ref="W35:AE35"/>
    <mergeCell ref="AK35:AO35"/>
    <mergeCell ref="X37:AB37"/>
    <mergeCell ref="AK37:AO37"/>
    <mergeCell ref="C76:AP76"/>
    <mergeCell ref="L34:O34"/>
    <mergeCell ref="AR2:BE2"/>
    <mergeCell ref="AN88:AP88"/>
    <mergeCell ref="AG88:AM88"/>
    <mergeCell ref="AK26:AO26"/>
    <mergeCell ref="AK27:AO27"/>
    <mergeCell ref="AK29:AO29"/>
    <mergeCell ref="AS82:AT84"/>
    <mergeCell ref="AM83:AP83"/>
    <mergeCell ref="C2:AP2"/>
    <mergeCell ref="C4:AP4"/>
    <mergeCell ref="K5:AO5"/>
    <mergeCell ref="K6:AO6"/>
    <mergeCell ref="AM82:AP82"/>
    <mergeCell ref="D88:H88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20160506 - Pardubice -opr...'!C2" tooltip="20160506 - Pardubice -opr..." display="/"/>
    <hyperlink ref="A89" location="'20160506 - Pardubice -opr...'!C2" tooltip="20160506 - Pardubice -opr...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Rekapitulace stavby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Horáková</dc:creator>
  <cp:lastModifiedBy>Vrba Aleš</cp:lastModifiedBy>
  <cp:lastPrinted>2016-09-19T08:00:59Z</cp:lastPrinted>
  <dcterms:created xsi:type="dcterms:W3CDTF">2016-08-28T21:12:38Z</dcterms:created>
  <dcterms:modified xsi:type="dcterms:W3CDTF">2016-09-29T09:18:22Z</dcterms:modified>
</cp:coreProperties>
</file>