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" windowWidth="17400" windowHeight="1201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<sst xmlns="http://schemas.openxmlformats.org/spreadsheetml/2006/main" count="74" uniqueCount="49">
  <si>
    <t>Cenová nabídka</t>
  </si>
  <si>
    <t>náklady na praní prádla</t>
  </si>
  <si>
    <t>váha vypraného prádla v kg za rok</t>
  </si>
  <si>
    <t>druh prádla</t>
  </si>
  <si>
    <t>bílé běžně znečištěné</t>
  </si>
  <si>
    <t>bílé silně znečištěné</t>
  </si>
  <si>
    <t>bílé extra znečištěné</t>
  </si>
  <si>
    <t>barevné běžně znečištěné</t>
  </si>
  <si>
    <t>barevné silně znečištěné</t>
  </si>
  <si>
    <t>barevné extra znečištěné</t>
  </si>
  <si>
    <t>infekce - dezinfekce+praní</t>
  </si>
  <si>
    <t>procento</t>
  </si>
  <si>
    <t>teplota praní</t>
  </si>
  <si>
    <t>90°C</t>
  </si>
  <si>
    <t>60°C</t>
  </si>
  <si>
    <t>název prostředku a přísad na praní prádla</t>
  </si>
  <si>
    <t>cena za balení bez DPH</t>
  </si>
  <si>
    <t>dávkování prostředku v g/kg praného prádla</t>
  </si>
  <si>
    <t>cena v kč bez DPH</t>
  </si>
  <si>
    <t>průměrné náklady za 1 kg          bez DPH</t>
  </si>
  <si>
    <t>Náklady celkem v Kč bez DPH:</t>
  </si>
  <si>
    <t xml:space="preserve">v případě, že se dávkuje na koncentraci roztoku, je nuno přepočítat na průměrné naplnění v kg </t>
  </si>
  <si>
    <t>pro prání uvažujte pračku Elektrolux W3850H naplněnou průměrně 80 kg</t>
  </si>
  <si>
    <t>pro dezinfekci uvažujte pračku Ipso 45 naplněnou průměrně 6 kg</t>
  </si>
  <si>
    <t>velikost balení v kg</t>
  </si>
  <si>
    <t>na dodávku chemického systému praní prádla</t>
  </si>
  <si>
    <t>seznam zboží</t>
  </si>
  <si>
    <t>dávkování prostředků dle druhu prádla</t>
  </si>
  <si>
    <t>upozorňujeme, že součástí smlouvy je bezplatná tvorba programů chemické technologie praní pro jednotlivé prací stroje v závislosti na typu zašpinění a druhu praného textilu</t>
  </si>
  <si>
    <t>upozorňujeme, že součástí smlouvy je bezplatné zaškolení personálu</t>
  </si>
  <si>
    <t xml:space="preserve">upozorňujeme že součástí smlouvy je bezplatné zapůjčení centrálního dávkovacího zařízení - prášek na praní a detergenty jsou uzamčeny v jedné mistnosti </t>
  </si>
  <si>
    <t>upozorňujeme, že součástí smlouvy bezplatné je provedení energetického auditu parního hospodářství</t>
  </si>
  <si>
    <t>upozorňujeme, že součástí smlouvy je bezplatná • pravidelná kontrola a kalibrace bezplatně zapůjčeného centrálního dávkovacího zařízení, analýza spotřeby jednotlivých …viz rámcová smlouva</t>
  </si>
  <si>
    <t>upozorňujeme, že součástí smlouvy je bezplatná • pravidelná kontrola dle normy PNJ 601-80-200 minimálně 2x ročně bezplatné zajištění hodnocení jakosti praní ( vliv praní na textilie ) u akreditované laboratoře TZU Brno</t>
  </si>
  <si>
    <t>celkové náklady přepočtené na 12 měsíců bez DPH</t>
  </si>
  <si>
    <t>vyprané prádlo za 12 měsíců v kg - předpoklad</t>
  </si>
  <si>
    <t>cena za 1 kg bez DPH</t>
  </si>
  <si>
    <t>spotřeba v kg</t>
  </si>
  <si>
    <t>uchazeč do barevných tabulek doplní dávkování prostředků v kg</t>
  </si>
  <si>
    <t>neutralizace a deinkrustace ( doplní dodavatel )</t>
  </si>
  <si>
    <t>standartní bělení ( doplní dodavatel )</t>
  </si>
  <si>
    <t>registrovaný biocidní produkt pro chemo-termo dezinfekci ( doplní dodavatel )</t>
  </si>
  <si>
    <t>krev a tuky ( doplní dodavatel )</t>
  </si>
  <si>
    <t>ropné a pigmentové znečištění ( doplní dodavatel )</t>
  </si>
  <si>
    <t>přísada ……… ( doplní dodavatel )</t>
  </si>
  <si>
    <t>pokud dodavatel doplní přísady - mohou být max. 4</t>
  </si>
  <si>
    <t>spotřeba prášku a přísad v g</t>
  </si>
  <si>
    <t>pračky do 10 kg</t>
  </si>
  <si>
    <t>průmyslový prášek na praní prádla ( doplní dodavatel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</si>
</sst>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.00000"/>
    <numFmt numFmtId="166" formatCode="#,##0.0"/>
    <numFmt numFmtId="167" formatCode="0.000000"/>
  </numFmts>
  <fonts count="6"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4" fontId="0" fillId="0" borderId="0" xfId="0" applyNumberFormat="1"/>
    <xf numFmtId="0" fontId="2" fillId="0" borderId="0" xfId="0" applyFont="1"/>
    <xf numFmtId="3" fontId="0" fillId="0" borderId="0" xfId="0" applyNumberFormat="1"/>
    <xf numFmtId="0" fontId="3" fillId="0" borderId="0" xfId="0" applyFont="1" applyBorder="1" applyAlignment="1">
      <alignment/>
    </xf>
    <xf numFmtId="0" fontId="0" fillId="0" borderId="0" xfId="0" applyBorder="1"/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/>
    <xf numFmtId="0" fontId="0" fillId="2" borderId="1" xfId="0" applyFont="1" applyFill="1" applyBorder="1" applyAlignment="1">
      <alignment/>
    </xf>
    <xf numFmtId="3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2" borderId="2" xfId="0" applyFont="1" applyFill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3" xfId="0" applyFont="1" applyBorder="1" applyAlignment="1">
      <alignment horizontal="right"/>
    </xf>
    <xf numFmtId="0" fontId="3" fillId="0" borderId="0" xfId="0" applyFont="1"/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/>
    <xf numFmtId="0" fontId="0" fillId="0" borderId="4" xfId="0" applyFont="1" applyBorder="1" applyAlignment="1">
      <alignment/>
    </xf>
    <xf numFmtId="0" fontId="0" fillId="2" borderId="5" xfId="0" applyFill="1" applyBorder="1"/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ill="1" applyBorder="1"/>
    <xf numFmtId="0" fontId="0" fillId="0" borderId="11" xfId="0" applyFill="1" applyBorder="1"/>
    <xf numFmtId="0" fontId="0" fillId="2" borderId="12" xfId="0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0" fontId="3" fillId="0" borderId="4" xfId="0" applyFont="1" applyBorder="1" applyAlignment="1">
      <alignment wrapText="1"/>
    </xf>
    <xf numFmtId="3" fontId="3" fillId="0" borderId="6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 horizontal="center"/>
    </xf>
    <xf numFmtId="0" fontId="0" fillId="3" borderId="0" xfId="0" applyFont="1" applyFill="1" applyBorder="1" applyAlignment="1">
      <alignment/>
    </xf>
    <xf numFmtId="166" fontId="0" fillId="3" borderId="0" xfId="0" applyNumberFormat="1" applyFont="1" applyFill="1" applyBorder="1" applyAlignment="1">
      <alignment horizontal="center"/>
    </xf>
    <xf numFmtId="4" fontId="0" fillId="3" borderId="0" xfId="0" applyNumberFormat="1" applyFont="1" applyFill="1" applyBorder="1" applyAlignment="1">
      <alignment horizontal="right" indent="1"/>
    </xf>
    <xf numFmtId="3" fontId="0" fillId="0" borderId="13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18" xfId="0" applyFont="1" applyFill="1" applyBorder="1" applyAlignment="1">
      <alignment horizontal="center" textRotation="90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Font="1" applyBorder="1" applyAlignment="1">
      <alignment/>
    </xf>
    <xf numFmtId="4" fontId="5" fillId="0" borderId="27" xfId="0" applyNumberFormat="1" applyFont="1" applyFill="1" applyBorder="1" applyAlignment="1">
      <alignment/>
    </xf>
    <xf numFmtId="0" fontId="0" fillId="0" borderId="4" xfId="0" applyFont="1" applyBorder="1" applyAlignment="1">
      <alignment horizontal="center" textRotation="90" wrapText="1"/>
    </xf>
    <xf numFmtId="0" fontId="0" fillId="0" borderId="28" xfId="0" applyFont="1" applyBorder="1" applyAlignment="1">
      <alignment horizontal="center" textRotation="90" wrapText="1"/>
    </xf>
    <xf numFmtId="0" fontId="0" fillId="0" borderId="29" xfId="0" applyFont="1" applyBorder="1" applyAlignment="1">
      <alignment horizontal="center" textRotation="90" wrapText="1"/>
    </xf>
    <xf numFmtId="0" fontId="0" fillId="0" borderId="30" xfId="0" applyFont="1" applyFill="1" applyBorder="1" applyAlignment="1">
      <alignment horizontal="center" textRotation="90" wrapText="1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166" fontId="0" fillId="2" borderId="1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right" indent="1"/>
    </xf>
    <xf numFmtId="167" fontId="3" fillId="0" borderId="12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4" fontId="0" fillId="2" borderId="12" xfId="0" applyNumberFormat="1" applyFont="1" applyFill="1" applyBorder="1" applyAlignment="1">
      <alignment horizontal="right" indent="1"/>
    </xf>
    <xf numFmtId="166" fontId="0" fillId="2" borderId="1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28</xdr:col>
      <xdr:colOff>295275</xdr:colOff>
      <xdr:row>11</xdr:row>
      <xdr:rowOff>123825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323850"/>
          <a:ext cx="1675447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61"/>
  <sheetViews>
    <sheetView tabSelected="1" view="pageLayout" workbookViewId="0" topLeftCell="A12">
      <selection activeCell="F13" sqref="F13:G13"/>
    </sheetView>
  </sheetViews>
  <sheetFormatPr defaultColWidth="9.140625" defaultRowHeight="12.75"/>
  <cols>
    <col min="1" max="1" width="65.00390625" style="0" customWidth="1"/>
    <col min="2" max="8" width="7.421875" style="0" customWidth="1"/>
    <col min="9" max="10" width="9.140625" style="0" customWidth="1"/>
    <col min="11" max="12" width="9.140625" style="1" customWidth="1"/>
    <col min="13" max="15" width="9.140625" style="5" customWidth="1"/>
    <col min="16" max="16" width="10.421875" style="5" customWidth="1"/>
    <col min="17" max="17" width="8.421875" style="5" customWidth="1"/>
    <col min="18" max="16384" width="9.140625" style="5" customWidth="1"/>
  </cols>
  <sheetData>
    <row r="2" spans="1:12" ht="27.75" customHeight="1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8">
      <c r="A3" s="75" t="s">
        <v>25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="6" customFormat="1" ht="12.75"/>
    <row r="5" s="6" customFormat="1" ht="18.75" thickBot="1">
      <c r="A5" s="12" t="s">
        <v>26</v>
      </c>
    </row>
    <row r="6" spans="1:7" s="6" customFormat="1" ht="30.75" customHeight="1">
      <c r="A6" s="20" t="s">
        <v>15</v>
      </c>
      <c r="B6" s="76" t="s">
        <v>24</v>
      </c>
      <c r="C6" s="76"/>
      <c r="D6" s="76" t="s">
        <v>16</v>
      </c>
      <c r="E6" s="76"/>
      <c r="F6" s="76" t="s">
        <v>36</v>
      </c>
      <c r="G6" s="77"/>
    </row>
    <row r="7" spans="1:7" s="6" customFormat="1" ht="12.75">
      <c r="A7" s="21" t="s">
        <v>48</v>
      </c>
      <c r="B7" s="67"/>
      <c r="C7" s="67"/>
      <c r="D7" s="68"/>
      <c r="E7" s="68"/>
      <c r="F7" s="71">
        <f aca="true" t="shared" si="0" ref="F7:F16">IF(B7,ROUND(D7/1000/B7,5),0)</f>
        <v>0</v>
      </c>
      <c r="G7" s="72"/>
    </row>
    <row r="8" spans="1:7" s="6" customFormat="1" ht="12.75">
      <c r="A8" s="21" t="s">
        <v>39</v>
      </c>
      <c r="B8" s="67"/>
      <c r="C8" s="67"/>
      <c r="D8" s="68"/>
      <c r="E8" s="68"/>
      <c r="F8" s="71">
        <f t="shared" si="0"/>
        <v>0</v>
      </c>
      <c r="G8" s="72"/>
    </row>
    <row r="9" spans="1:7" s="6" customFormat="1" ht="12.75">
      <c r="A9" s="21" t="s">
        <v>40</v>
      </c>
      <c r="B9" s="67"/>
      <c r="C9" s="67"/>
      <c r="D9" s="68"/>
      <c r="E9" s="68"/>
      <c r="F9" s="71">
        <f t="shared" si="0"/>
        <v>0</v>
      </c>
      <c r="G9" s="72"/>
    </row>
    <row r="10" spans="1:7" s="6" customFormat="1" ht="12.75">
      <c r="A10" s="21" t="s">
        <v>41</v>
      </c>
      <c r="B10" s="67"/>
      <c r="C10" s="67"/>
      <c r="D10" s="68"/>
      <c r="E10" s="68"/>
      <c r="F10" s="71">
        <f t="shared" si="0"/>
        <v>0</v>
      </c>
      <c r="G10" s="72"/>
    </row>
    <row r="11" spans="1:7" s="6" customFormat="1" ht="12.75">
      <c r="A11" s="21" t="s">
        <v>42</v>
      </c>
      <c r="B11" s="67"/>
      <c r="C11" s="67"/>
      <c r="D11" s="68"/>
      <c r="E11" s="68"/>
      <c r="F11" s="71">
        <f t="shared" si="0"/>
        <v>0</v>
      </c>
      <c r="G11" s="72"/>
    </row>
    <row r="12" spans="1:7" s="6" customFormat="1" ht="12.75">
      <c r="A12" s="21" t="s">
        <v>43</v>
      </c>
      <c r="B12" s="67"/>
      <c r="C12" s="67"/>
      <c r="D12" s="68"/>
      <c r="E12" s="68"/>
      <c r="F12" s="71">
        <f t="shared" si="0"/>
        <v>0</v>
      </c>
      <c r="G12" s="72"/>
    </row>
    <row r="13" spans="1:7" s="6" customFormat="1" ht="12.75">
      <c r="A13" s="22" t="s">
        <v>44</v>
      </c>
      <c r="B13" s="67"/>
      <c r="C13" s="67"/>
      <c r="D13" s="68"/>
      <c r="E13" s="68"/>
      <c r="F13" s="71">
        <f t="shared" si="0"/>
        <v>0</v>
      </c>
      <c r="G13" s="72"/>
    </row>
    <row r="14" spans="1:7" s="6" customFormat="1" ht="12.75">
      <c r="A14" s="22" t="s">
        <v>44</v>
      </c>
      <c r="B14" s="67"/>
      <c r="C14" s="67"/>
      <c r="D14" s="68"/>
      <c r="E14" s="68"/>
      <c r="F14" s="71">
        <f t="shared" si="0"/>
        <v>0</v>
      </c>
      <c r="G14" s="72"/>
    </row>
    <row r="15" spans="1:7" s="6" customFormat="1" ht="12.75">
      <c r="A15" s="22" t="s">
        <v>44</v>
      </c>
      <c r="B15" s="67"/>
      <c r="C15" s="67"/>
      <c r="D15" s="68"/>
      <c r="E15" s="68"/>
      <c r="F15" s="71">
        <f t="shared" si="0"/>
        <v>0</v>
      </c>
      <c r="G15" s="72"/>
    </row>
    <row r="16" spans="1:7" s="6" customFormat="1" ht="13.5" thickBot="1">
      <c r="A16" s="23" t="s">
        <v>44</v>
      </c>
      <c r="B16" s="82"/>
      <c r="C16" s="82"/>
      <c r="D16" s="81"/>
      <c r="E16" s="81"/>
      <c r="F16" s="73">
        <f t="shared" si="0"/>
        <v>0</v>
      </c>
      <c r="G16" s="74"/>
    </row>
    <row r="17" spans="1:7" s="6" customFormat="1" ht="12.75">
      <c r="A17" s="37" t="s">
        <v>45</v>
      </c>
      <c r="B17" s="38"/>
      <c r="C17" s="38"/>
      <c r="D17" s="39"/>
      <c r="E17" s="39"/>
      <c r="F17" s="36"/>
      <c r="G17" s="36"/>
    </row>
    <row r="18" s="6" customFormat="1" ht="12.75"/>
    <row r="19" s="6" customFormat="1" ht="18.75" thickBot="1">
      <c r="A19" s="18" t="s">
        <v>27</v>
      </c>
    </row>
    <row r="20" spans="1:7" s="6" customFormat="1" ht="13.5" thickBot="1">
      <c r="A20" s="60" t="s">
        <v>17</v>
      </c>
      <c r="B20" s="61"/>
      <c r="C20" s="61"/>
      <c r="D20" s="61"/>
      <c r="E20" s="61"/>
      <c r="F20" s="61"/>
      <c r="G20" s="61"/>
    </row>
    <row r="21" spans="1:18" s="6" customFormat="1" ht="18.75" customHeight="1" thickBot="1">
      <c r="A21" s="56" t="s">
        <v>3</v>
      </c>
      <c r="B21" s="57" t="s">
        <v>4</v>
      </c>
      <c r="C21" s="57" t="s">
        <v>5</v>
      </c>
      <c r="D21" s="57" t="s">
        <v>6</v>
      </c>
      <c r="E21" s="57" t="s">
        <v>7</v>
      </c>
      <c r="F21" s="57" t="s">
        <v>8</v>
      </c>
      <c r="G21" s="57" t="s">
        <v>9</v>
      </c>
      <c r="H21" s="62"/>
      <c r="I21" s="51"/>
      <c r="J21" s="52"/>
      <c r="K21" s="53" t="s">
        <v>46</v>
      </c>
      <c r="L21" s="53"/>
      <c r="M21" s="53"/>
      <c r="N21" s="53"/>
      <c r="O21" s="53"/>
      <c r="P21" s="53"/>
      <c r="Q21" s="51"/>
      <c r="R21" s="54"/>
    </row>
    <row r="22" spans="1:19" s="6" customFormat="1" ht="99" customHeight="1">
      <c r="A22" s="24" t="s">
        <v>11</v>
      </c>
      <c r="B22" s="11">
        <v>0.389</v>
      </c>
      <c r="C22" s="11">
        <v>0.198</v>
      </c>
      <c r="D22" s="11">
        <v>0.01</v>
      </c>
      <c r="E22" s="11">
        <v>0.291</v>
      </c>
      <c r="F22" s="11">
        <v>0.071</v>
      </c>
      <c r="G22" s="11">
        <v>0.01</v>
      </c>
      <c r="H22" s="57" t="s">
        <v>10</v>
      </c>
      <c r="I22" s="57" t="s">
        <v>47</v>
      </c>
      <c r="J22" s="57" t="s">
        <v>4</v>
      </c>
      <c r="K22" s="57" t="s">
        <v>5</v>
      </c>
      <c r="L22" s="57" t="s">
        <v>6</v>
      </c>
      <c r="M22" s="57" t="s">
        <v>7</v>
      </c>
      <c r="N22" s="57" t="s">
        <v>8</v>
      </c>
      <c r="O22" s="57" t="s">
        <v>9</v>
      </c>
      <c r="P22" s="57" t="s">
        <v>10</v>
      </c>
      <c r="Q22" s="58" t="s">
        <v>47</v>
      </c>
      <c r="R22" s="59" t="s">
        <v>37</v>
      </c>
      <c r="S22" s="46" t="s">
        <v>18</v>
      </c>
    </row>
    <row r="23" spans="1:19" s="6" customFormat="1" ht="12.75">
      <c r="A23" s="24" t="s">
        <v>35</v>
      </c>
      <c r="B23" s="10">
        <f>A43*B22</f>
        <v>221730</v>
      </c>
      <c r="C23" s="10">
        <f>A43*C22</f>
        <v>112860</v>
      </c>
      <c r="D23" s="10">
        <f>A43*D22</f>
        <v>5700</v>
      </c>
      <c r="E23" s="10">
        <f>A43*E22</f>
        <v>165870</v>
      </c>
      <c r="F23" s="10">
        <f>A43*F22</f>
        <v>40470</v>
      </c>
      <c r="G23" s="10">
        <f>A43*G22</f>
        <v>5700</v>
      </c>
      <c r="H23" s="11">
        <v>0.005</v>
      </c>
      <c r="I23" s="11">
        <v>0.026</v>
      </c>
      <c r="J23" s="11">
        <v>0.389</v>
      </c>
      <c r="K23" s="11">
        <v>0.198</v>
      </c>
      <c r="L23" s="11">
        <v>0.01</v>
      </c>
      <c r="M23" s="11">
        <v>0.291</v>
      </c>
      <c r="N23" s="11">
        <v>0.071</v>
      </c>
      <c r="O23" s="11">
        <v>0.01</v>
      </c>
      <c r="P23" s="11">
        <v>0.005</v>
      </c>
      <c r="Q23" s="11">
        <v>0.026</v>
      </c>
      <c r="R23" s="25"/>
      <c r="S23" s="47"/>
    </row>
    <row r="24" spans="1:19" s="6" customFormat="1" ht="13.5" thickBot="1">
      <c r="A24" s="26" t="s">
        <v>12</v>
      </c>
      <c r="B24" s="15" t="s">
        <v>13</v>
      </c>
      <c r="C24" s="15" t="s">
        <v>13</v>
      </c>
      <c r="D24" s="15" t="s">
        <v>13</v>
      </c>
      <c r="E24" s="15" t="s">
        <v>14</v>
      </c>
      <c r="F24" s="15" t="s">
        <v>14</v>
      </c>
      <c r="G24" s="15" t="s">
        <v>14</v>
      </c>
      <c r="H24" s="10">
        <f>A43*H23</f>
        <v>2850</v>
      </c>
      <c r="I24" s="10">
        <f>A43*I23</f>
        <v>14820</v>
      </c>
      <c r="J24" s="10">
        <v>221730</v>
      </c>
      <c r="K24" s="10">
        <v>112860</v>
      </c>
      <c r="L24" s="10">
        <v>5700</v>
      </c>
      <c r="M24" s="10">
        <v>165870</v>
      </c>
      <c r="N24" s="10">
        <v>40470</v>
      </c>
      <c r="O24" s="10">
        <v>5700</v>
      </c>
      <c r="P24" s="10">
        <v>2850</v>
      </c>
      <c r="Q24" s="43">
        <v>14820</v>
      </c>
      <c r="R24" s="25"/>
      <c r="S24" s="47"/>
    </row>
    <row r="25" spans="1:19" s="6" customFormat="1" ht="14.25" thickBot="1" thickTop="1">
      <c r="A25" s="28" t="str">
        <f>A7</f>
        <v>průmyslový prášek na praní prádla ( doplní dodavatel )</v>
      </c>
      <c r="B25" s="13"/>
      <c r="C25" s="13"/>
      <c r="D25" s="13"/>
      <c r="E25" s="13"/>
      <c r="F25" s="13"/>
      <c r="G25" s="13"/>
      <c r="H25" s="15" t="s">
        <v>14</v>
      </c>
      <c r="I25" s="15" t="s">
        <v>14</v>
      </c>
      <c r="J25" s="15" t="s">
        <v>13</v>
      </c>
      <c r="K25" s="15" t="s">
        <v>13</v>
      </c>
      <c r="L25" s="15" t="s">
        <v>13</v>
      </c>
      <c r="M25" s="15" t="s">
        <v>14</v>
      </c>
      <c r="N25" s="15" t="s">
        <v>14</v>
      </c>
      <c r="O25" s="15" t="s">
        <v>14</v>
      </c>
      <c r="P25" s="15" t="s">
        <v>14</v>
      </c>
      <c r="Q25" s="15" t="s">
        <v>14</v>
      </c>
      <c r="R25" s="27"/>
      <c r="S25" s="48"/>
    </row>
    <row r="26" spans="1:19" s="6" customFormat="1" ht="13.5" thickTop="1">
      <c r="A26" s="28" t="str">
        <f>A8</f>
        <v>neutralizace a deinkrustace ( doplní dodavatel )</v>
      </c>
      <c r="B26" s="9"/>
      <c r="C26" s="9"/>
      <c r="D26" s="9"/>
      <c r="E26" s="9"/>
      <c r="F26" s="9"/>
      <c r="G26" s="9"/>
      <c r="H26" s="13"/>
      <c r="I26" s="13"/>
      <c r="J26" s="10">
        <f>B25*J$24</f>
        <v>0</v>
      </c>
      <c r="K26" s="14">
        <f>C25*K$24</f>
        <v>0</v>
      </c>
      <c r="L26" s="14">
        <f>D25*L$24</f>
        <v>0</v>
      </c>
      <c r="M26" s="14">
        <f>E25*M$24</f>
        <v>0</v>
      </c>
      <c r="N26" s="14">
        <f>F25*N$24</f>
        <v>0</v>
      </c>
      <c r="O26" s="14">
        <f>G25*O$24</f>
        <v>0</v>
      </c>
      <c r="P26" s="14">
        <f aca="true" t="shared" si="1" ref="P26:P35">H26*P$24</f>
        <v>0</v>
      </c>
      <c r="Q26" s="44"/>
      <c r="R26" s="40">
        <f>SUM(J26:Q26)</f>
        <v>0</v>
      </c>
      <c r="S26" s="49">
        <f aca="true" t="shared" si="2" ref="S26:S29">ROUND(R26*F7,2)</f>
        <v>0</v>
      </c>
    </row>
    <row r="27" spans="1:19" s="6" customFormat="1" ht="12.75">
      <c r="A27" s="28" t="str">
        <f>A9</f>
        <v>standartní bělení ( doplní dodavatel )</v>
      </c>
      <c r="B27" s="9"/>
      <c r="C27" s="9"/>
      <c r="D27" s="9"/>
      <c r="E27" s="9"/>
      <c r="F27" s="9"/>
      <c r="G27" s="9"/>
      <c r="H27" s="9"/>
      <c r="I27" s="9"/>
      <c r="J27" s="10">
        <f>B26*J$24</f>
        <v>0</v>
      </c>
      <c r="K27" s="10">
        <f>C26*K$24</f>
        <v>0</v>
      </c>
      <c r="L27" s="10">
        <f>D26*L$24</f>
        <v>0</v>
      </c>
      <c r="M27" s="10">
        <f>E26*M$24</f>
        <v>0</v>
      </c>
      <c r="N27" s="10">
        <f>F26*N$24</f>
        <v>0</v>
      </c>
      <c r="O27" s="10">
        <f>G26*O$24</f>
        <v>0</v>
      </c>
      <c r="P27" s="10">
        <f t="shared" si="1"/>
        <v>0</v>
      </c>
      <c r="Q27" s="43"/>
      <c r="R27" s="41">
        <f>SUM(J27:Q27)</f>
        <v>0</v>
      </c>
      <c r="S27" s="49">
        <f t="shared" si="2"/>
        <v>0</v>
      </c>
    </row>
    <row r="28" spans="1:19" s="6" customFormat="1" ht="12.75">
      <c r="A28" s="28" t="str">
        <f>A10</f>
        <v>registrovaný biocidní produkt pro chemo-termo dezinfekci ( doplní dodavatel )</v>
      </c>
      <c r="B28" s="9"/>
      <c r="C28" s="9"/>
      <c r="D28" s="9"/>
      <c r="E28" s="9"/>
      <c r="F28" s="9"/>
      <c r="G28" s="9"/>
      <c r="H28" s="9"/>
      <c r="I28" s="9"/>
      <c r="J28" s="10">
        <f>B27*J$24</f>
        <v>0</v>
      </c>
      <c r="K28" s="10">
        <f>C27*K$24</f>
        <v>0</v>
      </c>
      <c r="L28" s="10">
        <f>D27*L$24</f>
        <v>0</v>
      </c>
      <c r="M28" s="10">
        <f>E27*M$24</f>
        <v>0</v>
      </c>
      <c r="N28" s="10">
        <f>F27*N$24</f>
        <v>0</v>
      </c>
      <c r="O28" s="10">
        <f>G27*O$24</f>
        <v>0</v>
      </c>
      <c r="P28" s="10">
        <f t="shared" si="1"/>
        <v>0</v>
      </c>
      <c r="Q28" s="43"/>
      <c r="R28" s="41">
        <f aca="true" t="shared" si="3" ref="R28:R35">SUM(J28:Q28)</f>
        <v>0</v>
      </c>
      <c r="S28" s="49">
        <f t="shared" si="2"/>
        <v>0</v>
      </c>
    </row>
    <row r="29" spans="1:19" s="6" customFormat="1" ht="12.75">
      <c r="A29" s="28" t="str">
        <f>A11</f>
        <v>krev a tuky ( doplní dodavatel )</v>
      </c>
      <c r="B29" s="9"/>
      <c r="C29" s="9"/>
      <c r="D29" s="9"/>
      <c r="E29" s="9"/>
      <c r="F29" s="9"/>
      <c r="G29" s="9"/>
      <c r="H29" s="9"/>
      <c r="I29" s="9"/>
      <c r="J29" s="10">
        <f>B28*J$24</f>
        <v>0</v>
      </c>
      <c r="K29" s="10">
        <f>C28*K$24</f>
        <v>0</v>
      </c>
      <c r="L29" s="10">
        <f>D28*L$24</f>
        <v>0</v>
      </c>
      <c r="M29" s="10">
        <f>E28*M$24</f>
        <v>0</v>
      </c>
      <c r="N29" s="10">
        <f>F28*N$24</f>
        <v>0</v>
      </c>
      <c r="O29" s="10">
        <f>G28*O$24</f>
        <v>0</v>
      </c>
      <c r="P29" s="10">
        <f t="shared" si="1"/>
        <v>0</v>
      </c>
      <c r="Q29" s="43"/>
      <c r="R29" s="41">
        <f t="shared" si="3"/>
        <v>0</v>
      </c>
      <c r="S29" s="49">
        <f t="shared" si="2"/>
        <v>0</v>
      </c>
    </row>
    <row r="30" spans="1:19" s="6" customFormat="1" ht="12.75">
      <c r="A30" s="28" t="str">
        <f>A12</f>
        <v>ropné a pigmentové znečištění ( doplní dodavatel )</v>
      </c>
      <c r="B30" s="9"/>
      <c r="C30" s="9"/>
      <c r="D30" s="9"/>
      <c r="E30" s="9"/>
      <c r="F30" s="9"/>
      <c r="G30" s="9"/>
      <c r="H30" s="9"/>
      <c r="I30" s="9"/>
      <c r="J30" s="10">
        <f>B29*J$24</f>
        <v>0</v>
      </c>
      <c r="K30" s="10">
        <f>C29*K$24</f>
        <v>0</v>
      </c>
      <c r="L30" s="10">
        <f>D29*L$24</f>
        <v>0</v>
      </c>
      <c r="M30" s="10">
        <f>E29*M$24</f>
        <v>0</v>
      </c>
      <c r="N30" s="10">
        <f>F29*N$24</f>
        <v>0</v>
      </c>
      <c r="O30" s="10">
        <f>G29*O$24</f>
        <v>0</v>
      </c>
      <c r="P30" s="10">
        <f t="shared" si="1"/>
        <v>0</v>
      </c>
      <c r="Q30" s="43"/>
      <c r="R30" s="41">
        <f t="shared" si="3"/>
        <v>0</v>
      </c>
      <c r="S30" s="49">
        <f>ROUND(R30*F11,2)</f>
        <v>0</v>
      </c>
    </row>
    <row r="31" spans="1:19" s="6" customFormat="1" ht="12.75">
      <c r="A31" s="28" t="str">
        <f>A13</f>
        <v>přísada ……… ( doplní dodavatel )</v>
      </c>
      <c r="B31" s="9"/>
      <c r="C31" s="9"/>
      <c r="D31" s="9"/>
      <c r="E31" s="9"/>
      <c r="F31" s="9"/>
      <c r="G31" s="9"/>
      <c r="H31" s="9"/>
      <c r="I31" s="9"/>
      <c r="J31" s="10">
        <f>B30*J$24</f>
        <v>0</v>
      </c>
      <c r="K31" s="10">
        <f>C30*K$24</f>
        <v>0</v>
      </c>
      <c r="L31" s="10">
        <f>D30*L$24</f>
        <v>0</v>
      </c>
      <c r="M31" s="10">
        <f>E30*M$24</f>
        <v>0</v>
      </c>
      <c r="N31" s="10">
        <f>F30*N$24</f>
        <v>0</v>
      </c>
      <c r="O31" s="10">
        <f>G30*O$24</f>
        <v>0</v>
      </c>
      <c r="P31" s="10">
        <f t="shared" si="1"/>
        <v>0</v>
      </c>
      <c r="Q31" s="43"/>
      <c r="R31" s="41">
        <f t="shared" si="3"/>
        <v>0</v>
      </c>
      <c r="S31" s="49">
        <f>ROUND(R31*F12,2)</f>
        <v>0</v>
      </c>
    </row>
    <row r="32" spans="1:19" s="6" customFormat="1" ht="12.75">
      <c r="A32" s="28" t="str">
        <f>A14</f>
        <v>přísada ……… ( doplní dodavatel )</v>
      </c>
      <c r="B32" s="9"/>
      <c r="C32" s="9"/>
      <c r="D32" s="9"/>
      <c r="E32" s="9"/>
      <c r="F32" s="9"/>
      <c r="G32" s="9"/>
      <c r="H32" s="9"/>
      <c r="I32" s="9"/>
      <c r="J32" s="10">
        <f>B31*J$24</f>
        <v>0</v>
      </c>
      <c r="K32" s="10">
        <f>C31*K$24</f>
        <v>0</v>
      </c>
      <c r="L32" s="10">
        <f>D31*L$24</f>
        <v>0</v>
      </c>
      <c r="M32" s="10">
        <f>E31*M$24</f>
        <v>0</v>
      </c>
      <c r="N32" s="10">
        <f>F31*N$24</f>
        <v>0</v>
      </c>
      <c r="O32" s="10">
        <f>G31*O$24</f>
        <v>0</v>
      </c>
      <c r="P32" s="10">
        <f t="shared" si="1"/>
        <v>0</v>
      </c>
      <c r="Q32" s="43"/>
      <c r="R32" s="41">
        <f t="shared" si="3"/>
        <v>0</v>
      </c>
      <c r="S32" s="49">
        <f>ROUND(R32*F13,2)</f>
        <v>0</v>
      </c>
    </row>
    <row r="33" spans="1:19" s="6" customFormat="1" ht="12.75">
      <c r="A33" s="28" t="str">
        <f>A15</f>
        <v>přísada ……… ( doplní dodavatel )</v>
      </c>
      <c r="B33" s="9"/>
      <c r="C33" s="9"/>
      <c r="D33" s="9"/>
      <c r="E33" s="9"/>
      <c r="F33" s="9"/>
      <c r="G33" s="9"/>
      <c r="H33" s="9"/>
      <c r="I33" s="9"/>
      <c r="J33" s="10">
        <f>B32*J$24</f>
        <v>0</v>
      </c>
      <c r="K33" s="10">
        <f>C32*K$24</f>
        <v>0</v>
      </c>
      <c r="L33" s="10">
        <f>D32*L$24</f>
        <v>0</v>
      </c>
      <c r="M33" s="10">
        <f>E32*M$24</f>
        <v>0</v>
      </c>
      <c r="N33" s="10">
        <f>F32*N$24</f>
        <v>0</v>
      </c>
      <c r="O33" s="10">
        <f>G32*O$24</f>
        <v>0</v>
      </c>
      <c r="P33" s="10">
        <f t="shared" si="1"/>
        <v>0</v>
      </c>
      <c r="Q33" s="43"/>
      <c r="R33" s="41">
        <f t="shared" si="3"/>
        <v>0</v>
      </c>
      <c r="S33" s="49">
        <f>ROUND(R33*F14,2)</f>
        <v>0</v>
      </c>
    </row>
    <row r="34" spans="1:19" s="6" customFormat="1" ht="13.5" thickBot="1">
      <c r="A34" s="29" t="str">
        <f>A16</f>
        <v>přísada ……… ( doplní dodavatel )</v>
      </c>
      <c r="B34" s="30"/>
      <c r="C34" s="30"/>
      <c r="D34" s="30"/>
      <c r="E34" s="30"/>
      <c r="F34" s="30"/>
      <c r="G34" s="30"/>
      <c r="H34" s="9"/>
      <c r="I34" s="9"/>
      <c r="J34" s="10">
        <f>B33*J$24</f>
        <v>0</v>
      </c>
      <c r="K34" s="10">
        <f>C33*K$24</f>
        <v>0</v>
      </c>
      <c r="L34" s="10">
        <f>D33*L$24</f>
        <v>0</v>
      </c>
      <c r="M34" s="10">
        <f>E33*M$24</f>
        <v>0</v>
      </c>
      <c r="N34" s="10">
        <f>F33*N$24</f>
        <v>0</v>
      </c>
      <c r="O34" s="10">
        <f>G33*O$24</f>
        <v>0</v>
      </c>
      <c r="P34" s="10">
        <f t="shared" si="1"/>
        <v>0</v>
      </c>
      <c r="Q34" s="43"/>
      <c r="R34" s="41">
        <f t="shared" si="3"/>
        <v>0</v>
      </c>
      <c r="S34" s="49">
        <f>ROUND(R34*F15,2)</f>
        <v>0</v>
      </c>
    </row>
    <row r="35" spans="1:19" s="6" customFormat="1" ht="13.5" thickBot="1">
      <c r="A35" s="8"/>
      <c r="H35" s="30"/>
      <c r="I35" s="30"/>
      <c r="J35" s="31">
        <f>B34*J$24</f>
        <v>0</v>
      </c>
      <c r="K35" s="31">
        <f>C34*K$24</f>
        <v>0</v>
      </c>
      <c r="L35" s="31">
        <f>D34*L$24</f>
        <v>0</v>
      </c>
      <c r="M35" s="31">
        <f>E34*M$24</f>
        <v>0</v>
      </c>
      <c r="N35" s="31">
        <f>F34*N$24</f>
        <v>0</v>
      </c>
      <c r="O35" s="31">
        <f>G34*O$24</f>
        <v>0</v>
      </c>
      <c r="P35" s="31">
        <f t="shared" si="1"/>
        <v>0</v>
      </c>
      <c r="Q35" s="45"/>
      <c r="R35" s="42">
        <f t="shared" si="3"/>
        <v>0</v>
      </c>
      <c r="S35" s="50">
        <f>ROUND(R35*F16,2)</f>
        <v>0</v>
      </c>
    </row>
    <row r="36" spans="1:17" s="6" customFormat="1" ht="15.75" thickBot="1">
      <c r="A36" s="8" t="s">
        <v>38</v>
      </c>
      <c r="N36" s="78" t="s">
        <v>20</v>
      </c>
      <c r="O36" s="79"/>
      <c r="P36" s="80"/>
      <c r="Q36" s="55">
        <f>SUM(S26:S35)</f>
        <v>0</v>
      </c>
    </row>
    <row r="37" spans="1:17" s="6" customFormat="1" ht="15">
      <c r="A37" t="s">
        <v>21</v>
      </c>
      <c r="N37" s="34"/>
      <c r="O37" s="34"/>
      <c r="P37" s="34"/>
      <c r="Q37" s="35"/>
    </row>
    <row r="38" spans="1:17" s="6" customFormat="1" ht="12.75">
      <c r="A38" t="s">
        <v>22</v>
      </c>
      <c r="Q38" s="7"/>
    </row>
    <row r="39" spans="1:17" s="6" customFormat="1" ht="12.75" customHeight="1">
      <c r="A39" t="s">
        <v>23</v>
      </c>
      <c r="Q39" s="7"/>
    </row>
    <row r="40" spans="1:17" s="6" customFormat="1" ht="12.75">
      <c r="A40" s="16"/>
      <c r="B40" s="4"/>
      <c r="C40" s="4"/>
      <c r="D40" s="4"/>
      <c r="E40" s="4"/>
      <c r="F40" s="4"/>
      <c r="G40" s="4"/>
      <c r="Q40" s="7"/>
    </row>
    <row r="41" spans="1:19" s="6" customFormat="1" ht="18.75" thickBot="1">
      <c r="A41" s="12" t="s">
        <v>1</v>
      </c>
      <c r="H41" s="4"/>
      <c r="I41" s="4"/>
      <c r="J41" s="4"/>
      <c r="K41" s="4"/>
      <c r="L41" s="4"/>
      <c r="M41" s="4"/>
      <c r="N41" s="4"/>
      <c r="O41" s="4"/>
      <c r="P41" s="4"/>
      <c r="Q41" s="17"/>
      <c r="R41" s="4"/>
      <c r="S41" s="4"/>
    </row>
    <row r="42" spans="1:19" s="4" customFormat="1" ht="128.25" thickBot="1">
      <c r="A42" s="32" t="s">
        <v>2</v>
      </c>
      <c r="B42" s="70" t="s">
        <v>19</v>
      </c>
      <c r="C42" s="70"/>
      <c r="D42" s="70"/>
      <c r="E42" s="70"/>
      <c r="F42" s="65" t="s">
        <v>34</v>
      </c>
      <c r="G42" s="65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9" s="6" customFormat="1" ht="12.75" customHeight="1" thickBot="1">
      <c r="A43" s="33">
        <v>570000</v>
      </c>
      <c r="B43" s="69">
        <f>F43/A43</f>
        <v>0</v>
      </c>
      <c r="C43" s="69"/>
      <c r="D43" s="69"/>
      <c r="E43" s="69"/>
      <c r="F43" s="63">
        <f>Q36</f>
        <v>0</v>
      </c>
      <c r="G43" s="63"/>
      <c r="H43" s="65"/>
      <c r="I43" s="66"/>
    </row>
    <row r="44" spans="1:9" s="6" customFormat="1" ht="25.5" customHeight="1" thickBot="1">
      <c r="A44" s="8"/>
      <c r="H44" s="63"/>
      <c r="I44" s="64"/>
    </row>
    <row r="45" s="6" customFormat="1" ht="12.75">
      <c r="A45" t="s">
        <v>30</v>
      </c>
    </row>
    <row r="46" s="6" customFormat="1" ht="12.75">
      <c r="A46" s="8" t="s">
        <v>29</v>
      </c>
    </row>
    <row r="47" spans="1:7" s="6" customFormat="1" ht="12.75">
      <c r="A47" s="19" t="s">
        <v>28</v>
      </c>
      <c r="B47"/>
      <c r="C47"/>
      <c r="D47"/>
      <c r="E47" s="3"/>
      <c r="F47"/>
      <c r="G47"/>
    </row>
    <row r="48" spans="1:19" s="6" customFormat="1" ht="12.75">
      <c r="A48" t="s">
        <v>31</v>
      </c>
      <c r="B48"/>
      <c r="C48"/>
      <c r="D48"/>
      <c r="E48" s="3"/>
      <c r="F48"/>
      <c r="G48"/>
      <c r="H48"/>
      <c r="I48"/>
      <c r="J48"/>
      <c r="K48" s="1"/>
      <c r="L48" s="1"/>
      <c r="M48" s="5"/>
      <c r="N48" s="5"/>
      <c r="O48" s="5"/>
      <c r="P48" s="5"/>
      <c r="Q48" s="5"/>
      <c r="R48" s="5"/>
      <c r="S48" s="5"/>
    </row>
    <row r="49" spans="1:5" ht="12.75">
      <c r="A49" s="19" t="s">
        <v>32</v>
      </c>
      <c r="E49" s="3"/>
    </row>
    <row r="50" spans="1:5" ht="12.75">
      <c r="A50" s="19" t="s">
        <v>33</v>
      </c>
      <c r="E50" s="3"/>
    </row>
    <row r="51" ht="12.75">
      <c r="E51" s="3"/>
    </row>
    <row r="52" ht="12.75">
      <c r="B52" s="2"/>
    </row>
    <row r="53" ht="12.75">
      <c r="B53" s="2"/>
    </row>
    <row r="55" ht="12.75">
      <c r="H55" s="2"/>
    </row>
    <row r="57" spans="2:7" ht="12.75">
      <c r="B57" s="6"/>
      <c r="C57" s="6"/>
      <c r="D57" s="6"/>
      <c r="E57" s="6"/>
      <c r="F57" s="6"/>
      <c r="G57" s="6"/>
    </row>
    <row r="58" spans="2:19" ht="12.7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="6" customFormat="1" ht="12.75">
      <c r="A59"/>
    </row>
    <row r="60" spans="1:7" s="6" customFormat="1" ht="12.75">
      <c r="A60"/>
      <c r="B60"/>
      <c r="C60"/>
      <c r="D60"/>
      <c r="E60"/>
      <c r="F60"/>
      <c r="G60"/>
    </row>
    <row r="61" spans="1:19" s="6" customFormat="1" ht="12.75">
      <c r="A61"/>
      <c r="B61"/>
      <c r="C61"/>
      <c r="D61"/>
      <c r="E61"/>
      <c r="F61"/>
      <c r="G61"/>
      <c r="H61"/>
      <c r="I61"/>
      <c r="J61"/>
      <c r="K61" s="1"/>
      <c r="L61" s="1"/>
      <c r="M61" s="5"/>
      <c r="N61" s="5"/>
      <c r="O61" s="5"/>
      <c r="P61" s="5"/>
      <c r="Q61" s="5"/>
      <c r="R61" s="5"/>
      <c r="S61" s="5"/>
    </row>
  </sheetData>
  <mergeCells count="38">
    <mergeCell ref="F11:G11"/>
    <mergeCell ref="F12:G12"/>
    <mergeCell ref="N36:P36"/>
    <mergeCell ref="D16:E16"/>
    <mergeCell ref="B16:C16"/>
    <mergeCell ref="D13:E13"/>
    <mergeCell ref="B11:C11"/>
    <mergeCell ref="B12:C12"/>
    <mergeCell ref="B13:C13"/>
    <mergeCell ref="B14:C14"/>
    <mergeCell ref="A2:L2"/>
    <mergeCell ref="A3:L3"/>
    <mergeCell ref="B6:C6"/>
    <mergeCell ref="D6:E6"/>
    <mergeCell ref="F6:G6"/>
    <mergeCell ref="F7:G7"/>
    <mergeCell ref="F8:G8"/>
    <mergeCell ref="F9:G9"/>
    <mergeCell ref="F10:G10"/>
    <mergeCell ref="F13:G13"/>
    <mergeCell ref="F14:G14"/>
    <mergeCell ref="D14:E14"/>
    <mergeCell ref="D7:E7"/>
    <mergeCell ref="D8:E8"/>
    <mergeCell ref="B43:E43"/>
    <mergeCell ref="F15:G15"/>
    <mergeCell ref="F16:G16"/>
    <mergeCell ref="B42:E42"/>
    <mergeCell ref="D15:E15"/>
    <mergeCell ref="B15:C15"/>
    <mergeCell ref="D9:E9"/>
    <mergeCell ref="D10:E10"/>
    <mergeCell ref="D11:E11"/>
    <mergeCell ref="D12:E12"/>
    <mergeCell ref="B7:C7"/>
    <mergeCell ref="B8:C8"/>
    <mergeCell ref="B9:C9"/>
    <mergeCell ref="B10:C10"/>
  </mergeCells>
  <printOptions horizontalCentered="1"/>
  <pageMargins left="0" right="0" top="0.3937007874015748" bottom="0.31496062992125984" header="0.31496062992125984" footer="0.11811023622047245"/>
  <pageSetup fitToHeight="1" fitToWidth="1" horizontalDpi="600" verticalDpi="600" orientation="landscape" paperSize="9" scale="60" r:id="rId1"/>
  <headerFooter>
    <oddHeader>&amp;LPříloha č. 2  výzvy k podání nabídky</oddHeader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Klimeš Miroslav</dc:creator>
  <cp:keywords/>
  <dc:description/>
  <cp:lastModifiedBy>Sedláčková Soňa Ing.</cp:lastModifiedBy>
  <cp:lastPrinted>2013-03-26T13:04:48Z</cp:lastPrinted>
  <dcterms:created xsi:type="dcterms:W3CDTF">2013-02-01T11:06:37Z</dcterms:created>
  <dcterms:modified xsi:type="dcterms:W3CDTF">2018-04-27T07:44:42Z</dcterms:modified>
  <cp:category/>
  <cp:version/>
  <cp:contentType/>
  <cp:contentStatus/>
</cp:coreProperties>
</file>