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4970" windowHeight="7890"/>
  </bookViews>
  <sheets>
    <sheet name="List1" sheetId="1" r:id="rId1"/>
    <sheet name="List2" sheetId="2" r:id="rId2"/>
    <sheet name="List3" sheetId="3" r:id="rId3"/>
  </sheets>
  <definedNames>
    <definedName name="_xlnm.Print_Titles" localSheetId="0">List1!$1:$1</definedName>
  </definedNames>
  <calcPr calcId="145621"/>
</workbook>
</file>

<file path=xl/calcChain.xml><?xml version="1.0" encoding="utf-8"?>
<calcChain xmlns="http://schemas.openxmlformats.org/spreadsheetml/2006/main">
  <c r="G13" i="1" l="1"/>
  <c r="H13" i="1"/>
  <c r="I13" i="1"/>
  <c r="G38" i="1" l="1"/>
  <c r="H38" i="1"/>
  <c r="G39" i="1"/>
  <c r="H39" i="1"/>
  <c r="G40" i="1"/>
  <c r="H40" i="1"/>
  <c r="G41" i="1"/>
  <c r="H41" i="1"/>
  <c r="G42" i="1"/>
  <c r="H42" i="1"/>
  <c r="G44" i="1"/>
  <c r="H44" i="1"/>
  <c r="I44" i="1"/>
  <c r="G45" i="1"/>
  <c r="H45" i="1" s="1"/>
  <c r="I45" i="1" s="1"/>
  <c r="G46" i="1"/>
  <c r="H46" i="1"/>
  <c r="I46" i="1" s="1"/>
  <c r="G47" i="1"/>
  <c r="H47" i="1"/>
  <c r="G68" i="1"/>
  <c r="H68" i="1"/>
  <c r="I68" i="1" s="1"/>
  <c r="G80" i="1" l="1"/>
  <c r="H80" i="1" s="1"/>
  <c r="I80" i="1" s="1"/>
  <c r="G79" i="1"/>
  <c r="H79" i="1" s="1"/>
  <c r="I79" i="1" s="1"/>
  <c r="G78" i="1"/>
  <c r="H78" i="1"/>
  <c r="I78" i="1"/>
  <c r="G77" i="1"/>
  <c r="H77" i="1" s="1"/>
  <c r="I77" i="1" s="1"/>
  <c r="G76" i="1"/>
  <c r="H76" i="1" s="1"/>
  <c r="I76" i="1" s="1"/>
  <c r="G17" i="1" l="1"/>
  <c r="H17" i="1" s="1"/>
  <c r="I17" i="1" s="1"/>
  <c r="G16" i="1" l="1"/>
  <c r="H16" i="1" s="1"/>
  <c r="I16" i="1" s="1"/>
  <c r="G15" i="1"/>
  <c r="H15" i="1" s="1"/>
  <c r="I15" i="1" s="1"/>
  <c r="G14" i="1"/>
  <c r="H14" i="1" s="1"/>
  <c r="I14" i="1" s="1"/>
  <c r="G23" i="1" l="1"/>
  <c r="H23" i="1" s="1"/>
  <c r="G8" i="1"/>
  <c r="H8" i="1" s="1"/>
  <c r="I8" i="1" s="1"/>
  <c r="G53" i="1"/>
  <c r="H53" i="1" s="1"/>
  <c r="G82" i="1"/>
  <c r="H82" i="1" s="1"/>
  <c r="G34" i="1"/>
  <c r="H34" i="1" s="1"/>
  <c r="G49" i="1" l="1"/>
  <c r="H49" i="1" s="1"/>
  <c r="G81" i="1" l="1"/>
  <c r="H81" i="1" s="1"/>
  <c r="G27" i="1" l="1"/>
  <c r="H27" i="1" s="1"/>
  <c r="G51" i="1" l="1"/>
  <c r="H51" i="1" s="1"/>
  <c r="G33" i="1"/>
  <c r="H33" i="1" s="1"/>
  <c r="G48" i="1" l="1"/>
  <c r="G50" i="1"/>
  <c r="G52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9" i="1"/>
  <c r="G70" i="1"/>
  <c r="G71" i="1"/>
  <c r="G72" i="1"/>
  <c r="G73" i="1"/>
  <c r="G74" i="1"/>
  <c r="G75" i="1"/>
  <c r="G83" i="1"/>
  <c r="G35" i="1"/>
  <c r="G36" i="1"/>
  <c r="G37" i="1"/>
  <c r="G32" i="1"/>
  <c r="G4" i="1"/>
  <c r="G5" i="1"/>
  <c r="G6" i="1"/>
  <c r="G7" i="1"/>
  <c r="G9" i="1"/>
  <c r="G10" i="1"/>
  <c r="G11" i="1"/>
  <c r="G12" i="1"/>
  <c r="G18" i="1"/>
  <c r="G19" i="1"/>
  <c r="G20" i="1"/>
  <c r="G21" i="1"/>
  <c r="G22" i="1"/>
  <c r="G24" i="1"/>
  <c r="H24" i="1" s="1"/>
  <c r="G25" i="1"/>
  <c r="G26" i="1"/>
  <c r="G28" i="1"/>
  <c r="G29" i="1"/>
  <c r="G30" i="1"/>
  <c r="G3" i="1"/>
  <c r="G84" i="1" l="1"/>
  <c r="H75" i="1"/>
  <c r="I75" i="1" s="1"/>
  <c r="H83" i="1"/>
  <c r="I83" i="1" s="1"/>
  <c r="H66" i="1"/>
  <c r="I66" i="1" s="1"/>
  <c r="H61" i="1"/>
  <c r="I61" i="1" s="1"/>
  <c r="H62" i="1"/>
  <c r="I62" i="1" s="1"/>
  <c r="H63" i="1"/>
  <c r="I63" i="1" s="1"/>
  <c r="H21" i="1"/>
  <c r="I21" i="1" s="1"/>
  <c r="H10" i="1"/>
  <c r="I10" i="1" s="1"/>
  <c r="H73" i="1" l="1"/>
  <c r="I73" i="1" s="1"/>
  <c r="H32" i="1"/>
  <c r="I32" i="1" s="1"/>
  <c r="H74" i="1" l="1"/>
  <c r="I74" i="1" s="1"/>
  <c r="H72" i="1"/>
  <c r="I72" i="1" s="1"/>
  <c r="H71" i="1"/>
  <c r="I71" i="1" s="1"/>
  <c r="H70" i="1"/>
  <c r="I70" i="1" s="1"/>
  <c r="H69" i="1"/>
  <c r="I69" i="1" s="1"/>
  <c r="H65" i="1"/>
  <c r="I65" i="1" s="1"/>
  <c r="H64" i="1"/>
  <c r="I64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2" i="1"/>
  <c r="I52" i="1" s="1"/>
  <c r="H50" i="1"/>
  <c r="I50" i="1" s="1"/>
  <c r="H48" i="1"/>
  <c r="I48" i="1" s="1"/>
  <c r="H67" i="1"/>
  <c r="I67" i="1" s="1"/>
  <c r="H37" i="1"/>
  <c r="I37" i="1" s="1"/>
  <c r="H36" i="1"/>
  <c r="I36" i="1" s="1"/>
  <c r="H35" i="1"/>
  <c r="I35" i="1" s="1"/>
  <c r="H30" i="1"/>
  <c r="I30" i="1" s="1"/>
  <c r="H29" i="1"/>
  <c r="I29" i="1" s="1"/>
  <c r="H28" i="1"/>
  <c r="I28" i="1" s="1"/>
  <c r="H26" i="1"/>
  <c r="I26" i="1" s="1"/>
  <c r="H25" i="1"/>
  <c r="I25" i="1" s="1"/>
  <c r="H22" i="1"/>
  <c r="I22" i="1" s="1"/>
  <c r="H20" i="1"/>
  <c r="I20" i="1" s="1"/>
  <c r="H19" i="1"/>
  <c r="I19" i="1" s="1"/>
  <c r="H18" i="1"/>
  <c r="I18" i="1" s="1"/>
  <c r="H12" i="1"/>
  <c r="I12" i="1" s="1"/>
  <c r="H11" i="1"/>
  <c r="I11" i="1" s="1"/>
  <c r="H9" i="1"/>
  <c r="I9" i="1" s="1"/>
  <c r="H7" i="1"/>
  <c r="I7" i="1" s="1"/>
  <c r="H6" i="1"/>
  <c r="I6" i="1" s="1"/>
  <c r="H5" i="1"/>
  <c r="I5" i="1" s="1"/>
  <c r="H4" i="1"/>
  <c r="I4" i="1" s="1"/>
  <c r="H3" i="1" l="1"/>
  <c r="H84" i="1" s="1"/>
  <c r="I3" i="1" l="1"/>
  <c r="I84" i="1" s="1"/>
</calcChain>
</file>

<file path=xl/sharedStrings.xml><?xml version="1.0" encoding="utf-8"?>
<sst xmlns="http://schemas.openxmlformats.org/spreadsheetml/2006/main" count="273" uniqueCount="195">
  <si>
    <t>měrná jednotka</t>
  </si>
  <si>
    <t>ks</t>
  </si>
  <si>
    <t>pár</t>
  </si>
  <si>
    <t>Čistící a hygienické prostředky</t>
  </si>
  <si>
    <t>Ochranné pracovní pomůcky</t>
  </si>
  <si>
    <t>počet</t>
  </si>
  <si>
    <t>cena za položku bez DPH</t>
  </si>
  <si>
    <t>cena za položku s DPH</t>
  </si>
  <si>
    <t>cena za položky s DPH po dobu plnění rámcové smlouvy</t>
  </si>
  <si>
    <t>Zpracoval:</t>
  </si>
  <si>
    <t>Dne:</t>
  </si>
  <si>
    <t>spr</t>
  </si>
  <si>
    <t>bližší specifikace</t>
  </si>
  <si>
    <t xml:space="preserve">SMETÁČEK s lopatkou  ruční </t>
  </si>
  <si>
    <t>materiál</t>
  </si>
  <si>
    <t>SMETÁK s holí</t>
  </si>
  <si>
    <t>KARTÁČ podlahový ruční</t>
  </si>
  <si>
    <t>HOUBIČKA čistící na nádobí</t>
  </si>
  <si>
    <t>KOŠTĚ rýžové s holí</t>
  </si>
  <si>
    <t>krabička</t>
  </si>
  <si>
    <t>doplní uchazeč</t>
  </si>
  <si>
    <t>cena celkem :</t>
  </si>
  <si>
    <t>cena za dodávku bez DPH</t>
  </si>
  <si>
    <t xml:space="preserve">cena za dodávku s DPH </t>
  </si>
  <si>
    <t>nabízený materiál (specifikace, značka, typ)</t>
  </si>
  <si>
    <t>HADR na podlahu</t>
  </si>
  <si>
    <t>bílý, savý, min. rozměr 54 x 70 cm</t>
  </si>
  <si>
    <t>flísový (filc), min. rozměr 50 x 60 cm</t>
  </si>
  <si>
    <t xml:space="preserve">HADR prachovka </t>
  </si>
  <si>
    <t>SÁČEK hygienický na dámské WC</t>
  </si>
  <si>
    <t>role</t>
  </si>
  <si>
    <t>PYTLE papírové na odpad</t>
  </si>
  <si>
    <t>PYTLE na odpad 110 -120 l</t>
  </si>
  <si>
    <t>cca 70 x 110 cm, síla min. 60 mic., modrý, role 25ks</t>
  </si>
  <si>
    <t>PYTLE na odpad 110 -120 l silný</t>
  </si>
  <si>
    <t>cca 70 x 110 cm, síla min. 150 mic., černý, ks</t>
  </si>
  <si>
    <t>ošetřená vnitřní část pro navlékání, dezén v prstové a dlaňové části</t>
  </si>
  <si>
    <t xml:space="preserve">RUKAVICE gumové silné L </t>
  </si>
  <si>
    <t xml:space="preserve">RUKAVICE gumové silné XL </t>
  </si>
  <si>
    <t>materiál kombinace textil / kůže</t>
  </si>
  <si>
    <t>RUKAVICE jednorázové  pracovní XL</t>
  </si>
  <si>
    <t xml:space="preserve">RUKAVICE jednorázové  pracovní L </t>
  </si>
  <si>
    <t>polyethylenové, latexové, pudrované, nesterilní, tl. min 30 mic.
bal. 100ks</t>
  </si>
  <si>
    <t>bal.</t>
  </si>
  <si>
    <t xml:space="preserve">Specifikované zboží je možno zaměnit pouze výrobkem stejné nebo vyšší  kvality. </t>
  </si>
  <si>
    <t>Uchazeč doplní konkrétní značky a typy nabízeného zboží a nabízenou jednotkovou cenu.</t>
  </si>
  <si>
    <t>Na faktuře či dodacím listu vyžadujeme vyznačit ekologicky šetrné výrobky, včetně uvedeného typu ekologické značky.</t>
  </si>
  <si>
    <t>Pokud uchazeč splňuje podmínky pro náhradní plnění, uvede to v nabídce.</t>
  </si>
  <si>
    <t>kontaktní osoba :</t>
  </si>
  <si>
    <t xml:space="preserve">email: </t>
  </si>
  <si>
    <t xml:space="preserve">SÁČEK do koše 30-35l. </t>
  </si>
  <si>
    <t>SÁČEK do koše 60l.</t>
  </si>
  <si>
    <t>SÁČEK odpadní 240l.</t>
  </si>
  <si>
    <t>plastový s gumovou hranou</t>
  </si>
  <si>
    <t>ŠTĚTKA WC komplet</t>
  </si>
  <si>
    <t>PVC, s odkapávací/odkládací miskou, bílá</t>
  </si>
  <si>
    <t>papír. krab. 12,5 x 8,7 x 2 cm do zásobníku, sklad Z-Z, á 25ks</t>
  </si>
  <si>
    <t>typ "švédská utěrka", min. rozměr 35 x 50 cm</t>
  </si>
  <si>
    <t xml:space="preserve">PAPÍR toaletní – JUMBO </t>
  </si>
  <si>
    <t xml:space="preserve">PŘÍPRAVEK na odstraňování vodního kamene </t>
  </si>
  <si>
    <t>400 ml, se závěsem, vůně les/oceán/borovice</t>
  </si>
  <si>
    <t>WC gel závěsný</t>
  </si>
  <si>
    <t>PAPÍR toaletní  malý</t>
  </si>
  <si>
    <t>400 útržků, dvouvrstvý, čistě bílý, nerecyklovaný</t>
  </si>
  <si>
    <t xml:space="preserve">DESINSEKČNÍ přípravek </t>
  </si>
  <si>
    <t>proti lezoucímu i létajícímu hmyzu, např. Biolit, min 300ml</t>
  </si>
  <si>
    <t>ČIŠTĚNÍ (odvápnění) pro kávovary</t>
  </si>
  <si>
    <t>POLITURA (krém) na obuv</t>
  </si>
  <si>
    <t xml:space="preserve">PŘÍPRAVEK na nádobí </t>
  </si>
  <si>
    <t>DEZINFEKČNÍ A ČISTÍCÍ PROSTŘEDEK</t>
  </si>
  <si>
    <t>s vysokou odmašťovací schopností, např. Jar, 1 Litr</t>
  </si>
  <si>
    <t>koncentrát 500ml pro čištění kávovarů, universální, potravinářsky nezávadný, např. Durgol</t>
  </si>
  <si>
    <t xml:space="preserve">PŘÍPRAVEK na mytí úklidový </t>
  </si>
  <si>
    <t>universální pro všechny typy povrchů, koncentrovaný, 5 Litrů</t>
  </si>
  <si>
    <t>PŘÍPRAVEK na leštění nábytku</t>
  </si>
  <si>
    <t>mýdlový, např. Real, Pronto apod., s rozprašovačem, 750 ml</t>
  </si>
  <si>
    <t>na všechny povrchy (dřevo, sklo, plast, kov), s obsahem vosku, např. Real, Pronto - sprej 400 ml</t>
  </si>
  <si>
    <t>PŘÍPRAVEK proti prachu</t>
  </si>
  <si>
    <t>sypký, 500 g.</t>
  </si>
  <si>
    <t xml:space="preserve">PÍSEK na nádobí </t>
  </si>
  <si>
    <t>šetrný k oštetř. povrchu, např. Real classic, 600 g.</t>
  </si>
  <si>
    <t xml:space="preserve">PÍSEK tekutý na nádobí </t>
  </si>
  <si>
    <t>MÝDLO tekuté</t>
  </si>
  <si>
    <t xml:space="preserve">WC čistič </t>
  </si>
  <si>
    <t>bez alkoholu, s rozprašovací pumpičkou, - 500 ml</t>
  </si>
  <si>
    <t>PŘÍPRAVEK na mytí oken</t>
  </si>
  <si>
    <t>9 kg</t>
  </si>
  <si>
    <t xml:space="preserve">MÝDLO mazlavé </t>
  </si>
  <si>
    <t xml:space="preserve">MÝDLO toaletní </t>
  </si>
  <si>
    <t>s hydratačními látkami, - 100 g.</t>
  </si>
  <si>
    <t>tvar "kachna", tekutý, antibakteriální, vůně borovice/les/oceán, - 750 ml</t>
  </si>
  <si>
    <t xml:space="preserve">OSVĚŽOVAČ vzduchu </t>
  </si>
  <si>
    <t>OSVĚŽOVAČ vzduchu</t>
  </si>
  <si>
    <t>šetrná k pokožce, např. Solvina, - 450 g.</t>
  </si>
  <si>
    <t>RUČNÍKY papírové - složka=ks</t>
  </si>
  <si>
    <t>složka</t>
  </si>
  <si>
    <t xml:space="preserve">MAST ochranná na ruce </t>
  </si>
  <si>
    <t>hydratační, s glycerinem, dezinfekční, - 100 ml, např. Herbalona</t>
  </si>
  <si>
    <t xml:space="preserve">PŘÍPRAVEK proti plísni </t>
  </si>
  <si>
    <t>do automatického dávkovače AirWick Freshmatic Max, vůně fresh/antitabac/vodopád, sprej - 250ml</t>
  </si>
  <si>
    <t>ČISTIČ odpadů</t>
  </si>
  <si>
    <t>tekutý, na bázi hydroxidu sodného, např. Krtek, - 500 ml</t>
  </si>
  <si>
    <t>na všechny studené podlahové plohy (lino, dlažba,marmoleum apod.), např. Alex, - 750 ml</t>
  </si>
  <si>
    <t>Požadované parametry jsou minimální, pokud není uvedeno jinak. U uvedených vůní přípravků nejlépe mix.</t>
  </si>
  <si>
    <t>Splatnost faktury 30 dnů od doručení.</t>
  </si>
  <si>
    <t>Z-Z , 23 x 24cm, min.200ks ve složce, 2-vrstvé, čistě bílé</t>
  </si>
  <si>
    <t>Odběratel si vyhrazuje právo na vzorky jednotlivých druhů nabízeného zboží na odsouhlasení kvality.</t>
  </si>
  <si>
    <t>na strojní čištění obuvi, bezbarvá, bal. 1L, určena pro všechny barvy obuvi , pro stroj Cosmo 3</t>
  </si>
  <si>
    <t>Součástí dodávky požadujeme bezpečnostní listy podle nařízení (ES) č. 1907/2006. (stačí v elektronické podobě.)</t>
  </si>
  <si>
    <t>ČISTIČ  s leskem na lina 2v1</t>
  </si>
  <si>
    <t>vůně fresh/oceán/les/borovice/antitabac, sprej - 300 ml</t>
  </si>
  <si>
    <r>
      <t>na všechny povrchy,</t>
    </r>
    <r>
      <rPr>
        <sz val="9"/>
        <color rgb="FFFF0000"/>
        <rFont val="Calibri"/>
        <family val="2"/>
        <charset val="238"/>
        <scheme val="minor"/>
      </rPr>
      <t xml:space="preserve"> .</t>
    </r>
    <r>
      <rPr>
        <sz val="9"/>
        <rFont val="Calibri"/>
        <family val="2"/>
        <charset val="238"/>
        <scheme val="minor"/>
      </rPr>
      <t>např. Savo 6v1, Sorun, 1 Litr</t>
    </r>
  </si>
  <si>
    <t>KOSTKY do pisoáru toaletní</t>
  </si>
  <si>
    <t>kbelík 4 až 5 kg, cca 175ks, dezinfekční</t>
  </si>
  <si>
    <t>kbel.</t>
  </si>
  <si>
    <t>STĚRKA na okno</t>
  </si>
  <si>
    <t>plast. S gumovou hranou, délka hrany 30 - 40cm</t>
  </si>
  <si>
    <t>KARTÁČEK na ruce</t>
  </si>
  <si>
    <t>oboustranný, např. Spoka 3105/726/2</t>
  </si>
  <si>
    <t>sílné, uvnitř s plátnem</t>
  </si>
  <si>
    <t>UBROUSKY papírové na monitor 100 ks = bal.</t>
  </si>
  <si>
    <t>vlhčené, antistatické, čistící na mon.TFT/LCD/LED</t>
  </si>
  <si>
    <t>SŮL posypová</t>
  </si>
  <si>
    <t>pytel 25kg</t>
  </si>
  <si>
    <t>pytel</t>
  </si>
  <si>
    <t>HRABLO na sníh</t>
  </si>
  <si>
    <t>ZVON WC</t>
  </si>
  <si>
    <t>čistič odpadů gumový, madlo dřevěné</t>
  </si>
  <si>
    <t xml:space="preserve">PASTA mycí na ruce </t>
  </si>
  <si>
    <t>KOŠ na odpadky</t>
  </si>
  <si>
    <t>KELÍMEK nápojový plastový</t>
  </si>
  <si>
    <t xml:space="preserve">na studené nápoje, bílý, 200 ml, </t>
  </si>
  <si>
    <t>RUKAVICE pracovní (textil-kůže) XL (č.9)</t>
  </si>
  <si>
    <t>RUKAVICE gumové silné XL (č.9)</t>
  </si>
  <si>
    <t>šíře 27 - 30cm, délka hole 130cm +/- 5%</t>
  </si>
  <si>
    <t>šíře 30 - 35cm, délka hole 130cm +/- 5%</t>
  </si>
  <si>
    <t>dřevěný, cca 20cm</t>
  </si>
  <si>
    <t>10l, plastové s hubičkou-výlevkou</t>
  </si>
  <si>
    <t xml:space="preserve">VĚDRO na vodu  </t>
  </si>
  <si>
    <t>plastový,děrovaný,  výška 30cm, šíře horní 27cm, černý/modrý</t>
  </si>
  <si>
    <t>min. 3 vrstvý,pevný, 55 x 90 cm, z recyklovaného papíru</t>
  </si>
  <si>
    <r>
      <t xml:space="preserve">dermatologicky testováno, vůně jablko/oceán, - 5 Litrů, </t>
    </r>
    <r>
      <rPr>
        <b/>
        <sz val="9"/>
        <rFont val="Calibri"/>
        <family val="2"/>
        <charset val="238"/>
        <scheme val="minor"/>
      </rPr>
      <t>NE</t>
    </r>
    <r>
      <rPr>
        <sz val="9"/>
        <rFont val="Calibri"/>
        <family val="2"/>
        <charset val="238"/>
        <scheme val="minor"/>
      </rPr>
      <t xml:space="preserve"> bílé</t>
    </r>
  </si>
  <si>
    <t>průměr 28cm, šíře min. 9,7cm, délka min. 300m, nerecyklovaný, čistě bílý, dvouvrstvý</t>
  </si>
  <si>
    <t>s rozprašovačem, - 500 ml, např. Savo proti plísni</t>
  </si>
  <si>
    <t>bílý s průhledovým okénkem, PVC, kulatý se zámečkem připevnitelný na zeď pro toal.papír JUMBO 28cm</t>
  </si>
  <si>
    <t>ZÁSOBNÍK na tekuté mýdlo</t>
  </si>
  <si>
    <t>ZÁSOBNÍK na vložky hygienické dámské</t>
  </si>
  <si>
    <t>PVC průhledný, kouřový v kombinaci s bílou, připevnitelný na zeď, na klíček, obsah min. 0,5L</t>
  </si>
  <si>
    <t>předpokládaný odběr/rok</t>
  </si>
  <si>
    <t>48x40cm, se zpevněnou kovovou hranou, vč. násady cca 130cm</t>
  </si>
  <si>
    <t>ZÁSOBNÍK na toaletní papír JUMBO</t>
  </si>
  <si>
    <t>černý, - role á 20 ks, 120x150cm +/- 10%, síla min. 100 mic.</t>
  </si>
  <si>
    <t>na WC, koupelny, bal. 500 ml., s rozprašovačem např. Larrin na rez a vodní kámen</t>
  </si>
  <si>
    <t>PŘÍPRAVEK na koupelny a WC</t>
  </si>
  <si>
    <t>s rozprašovačem, - 500 ml, naře. Larrin čistič koupelny</t>
  </si>
  <si>
    <t>PŘÍPRAVEK na kuchyně</t>
  </si>
  <si>
    <t>s rozprašovačem, - 500 ml,na mastnou špínu např. Savo kuchyně</t>
  </si>
  <si>
    <t>ČISTIČ na koberce</t>
  </si>
  <si>
    <t>pro strojní čištění koberců, nepěnivý,koncentrát 5L</t>
  </si>
  <si>
    <t>PVC na papírové krabičky se sáčky 12,5 x 8,7 x 2 cm  sklad Z-Z</t>
  </si>
  <si>
    <t>prací prášek</t>
  </si>
  <si>
    <t>aviváž</t>
  </si>
  <si>
    <t>kg</t>
  </si>
  <si>
    <t>l</t>
  </si>
  <si>
    <t>tablety do myčky</t>
  </si>
  <si>
    <t>sůl do myčky</t>
  </si>
  <si>
    <t>leštidlo do myčky</t>
  </si>
  <si>
    <t>kovový s pumpičkou na zabudování do desky, prodloužená hubička min. 12cm, obsah min. 300ml</t>
  </si>
  <si>
    <t>účinný, bez fosfátů, balení max.10kg, cena za 1kg</t>
  </si>
  <si>
    <t>koncentrát 4v1, fresch, balení max. 4L, cena za 1L</t>
  </si>
  <si>
    <t>8,5 x 5,5 x 2,5 cm +/- 3% s abrazivní vrstvou na jedné straně</t>
  </si>
  <si>
    <t>černý  - role á 20 ks, 63x74cm +/- 10%, síla min. 40mikronů</t>
  </si>
  <si>
    <t>černý  - role á 20 ks, 45x52cm +/- 10%, síla min. 40mikronů</t>
  </si>
  <si>
    <t>mřížky do pisoárů</t>
  </si>
  <si>
    <t>barevné, vůně fresch</t>
  </si>
  <si>
    <t>gel dezinfekční na ruce</t>
  </si>
  <si>
    <t>neoplachovací, trojí účinek, hypoalergenní, pH neutrální</t>
  </si>
  <si>
    <t>Dodací lhůta do 7 dnů od data objednání.</t>
  </si>
  <si>
    <t>BRÝLE ochranné čiré</t>
  </si>
  <si>
    <t>nastavitelná délka nožiček, zorník třídy F s ochranou proti oděru, výrobek schválen pro prodej v ČR, např. Extol Craft typ 97301</t>
  </si>
  <si>
    <t>ŠŤÍT  ochranný celoobličejový</t>
  </si>
  <si>
    <t>Stabilní hlavový držák s vysokou odolností proti  nárazu a stříkající kapalině, jednoduchá výměna štítu, čirý polykarbonát, normy CE, EN1731, např. Extol Premium</t>
  </si>
  <si>
    <t>PŘILBA ochranná</t>
  </si>
  <si>
    <t>komfortní ochranná přilba modrá. Materiál ABS - termoplast, akrylonitril-butadien-styren, odolnost proti nárazu a pevnost. S větracími otvory pro příjemné nošení. Plynulé nastavení obvodu reguluje otočné kolečko. Pohodlný 6-ti bodový látkový hlavový kříž zaručuje výbornou stabilitu přilby. Vybaven vyměnitelnou čelovou potní páskou z PR bavlny, příjemného a vysoce savého materiálu. Extrémní odolnost vůči teplu od - 20oC do + 50oC. životnost 5 let, norma EN397</t>
  </si>
  <si>
    <t>ČEPICE bezpečnostní do montážních jam</t>
  </si>
  <si>
    <t xml:space="preserve">bavlněná čepice s pevným kšiltem a plastovou vnitřní výztuhou, nastavitelná velikost, EN 812, např. BIRRONG - 06030002 </t>
  </si>
  <si>
    <t>KS</t>
  </si>
  <si>
    <t>ZÁSTĚRA pogumovaná</t>
  </si>
  <si>
    <t>s náprsenkou, mat.PVC, černá, rozměr 120x90 cm</t>
  </si>
  <si>
    <t>&lt;5% bělící činidlo na bázi kyslíku, &lt;5% neiontové povrchově aktivní látky, &lt;5% EDTA, 5% kyseliny citronové</t>
  </si>
  <si>
    <t>bílá, krystalická, balení 1kg</t>
  </si>
  <si>
    <t>5-15% neiontové povrchově aktivní látky, konzervační látky, 2,5-3% kyseliny citronové</t>
  </si>
  <si>
    <t>Úklidové prostředky, zásobníky</t>
  </si>
  <si>
    <t>STROJEK na osvěžovače vzduchu</t>
  </si>
  <si>
    <t>bateriový AAA atomat., pro náplně AIRWICK Freshmatic 250ml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</si>
</sst>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_ ;[Red]\-#,##0.00\ "/>
  </numFmts>
  <fonts count="14" x14ac:knownFonts="1">
    <font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Border="1"/>
    <xf numFmtId="0" fontId="3" fillId="0" borderId="2" xfId="0" applyFont="1" applyBorder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3" fillId="3" borderId="2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6" xfId="0" applyFont="1" applyBorder="1"/>
    <xf numFmtId="0" fontId="3" fillId="0" borderId="5" xfId="0" applyFont="1" applyBorder="1" applyAlignment="1">
      <alignment horizontal="center"/>
    </xf>
    <xf numFmtId="0" fontId="8" fillId="3" borderId="0" xfId="0" applyFont="1" applyFill="1"/>
    <xf numFmtId="0" fontId="8" fillId="3" borderId="0" xfId="0" applyFont="1" applyFill="1" applyBorder="1"/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4" xfId="0" applyFont="1" applyBorder="1" applyAlignment="1"/>
    <xf numFmtId="0" fontId="3" fillId="0" borderId="13" xfId="0" applyFont="1" applyBorder="1"/>
    <xf numFmtId="0" fontId="3" fillId="0" borderId="14" xfId="0" applyFont="1" applyBorder="1"/>
    <xf numFmtId="0" fontId="3" fillId="3" borderId="14" xfId="0" applyFont="1" applyFill="1" applyBorder="1"/>
    <xf numFmtId="0" fontId="3" fillId="0" borderId="15" xfId="0" applyFont="1" applyBorder="1"/>
    <xf numFmtId="0" fontId="3" fillId="0" borderId="14" xfId="0" applyFont="1" applyFill="1" applyBorder="1"/>
    <xf numFmtId="0" fontId="3" fillId="0" borderId="15" xfId="0" applyFont="1" applyFill="1" applyBorder="1"/>
    <xf numFmtId="0" fontId="3" fillId="0" borderId="13" xfId="0" applyFont="1" applyFill="1" applyBorder="1"/>
    <xf numFmtId="0" fontId="3" fillId="0" borderId="16" xfId="0" applyFont="1" applyBorder="1"/>
    <xf numFmtId="0" fontId="5" fillId="4" borderId="20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 shrinkToFit="1"/>
    </xf>
    <xf numFmtId="0" fontId="5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5" fillId="4" borderId="17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 shrinkToFit="1"/>
    </xf>
    <xf numFmtId="0" fontId="4" fillId="2" borderId="21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3" xfId="0" applyFont="1" applyBorder="1" applyAlignment="1"/>
    <xf numFmtId="0" fontId="9" fillId="0" borderId="0" xfId="0" applyFont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165" fontId="6" fillId="0" borderId="8" xfId="0" applyNumberFormat="1" applyFont="1" applyFill="1" applyBorder="1" applyAlignment="1">
      <alignment horizontal="center"/>
    </xf>
    <xf numFmtId="165" fontId="6" fillId="0" borderId="8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65" fontId="6" fillId="0" borderId="11" xfId="0" applyNumberFormat="1" applyFont="1" applyBorder="1" applyAlignment="1">
      <alignment horizontal="center"/>
    </xf>
    <xf numFmtId="0" fontId="10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vertical="center"/>
    </xf>
    <xf numFmtId="164" fontId="10" fillId="6" borderId="21" xfId="0" applyNumberFormat="1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wrapText="1"/>
    </xf>
    <xf numFmtId="0" fontId="8" fillId="3" borderId="0" xfId="0" applyFont="1" applyFill="1" applyBorder="1" applyAlignment="1">
      <alignment horizontal="left" wrapText="1"/>
    </xf>
    <xf numFmtId="0" fontId="0" fillId="5" borderId="0" xfId="0" applyFill="1"/>
    <xf numFmtId="0" fontId="3" fillId="0" borderId="13" xfId="0" applyFont="1" applyFill="1" applyBorder="1" applyAlignment="1">
      <alignment wrapText="1"/>
    </xf>
    <xf numFmtId="0" fontId="3" fillId="0" borderId="14" xfId="0" applyFont="1" applyFill="1" applyBorder="1" applyAlignment="1">
      <alignment wrapText="1"/>
    </xf>
    <xf numFmtId="0" fontId="3" fillId="0" borderId="24" xfId="0" applyFont="1" applyBorder="1" applyAlignment="1">
      <alignment wrapText="1"/>
    </xf>
    <xf numFmtId="0" fontId="12" fillId="0" borderId="0" xfId="0" applyFont="1"/>
    <xf numFmtId="0" fontId="3" fillId="0" borderId="13" xfId="0" applyFont="1" applyBorder="1" applyAlignment="1">
      <alignment wrapText="1"/>
    </xf>
    <xf numFmtId="0" fontId="3" fillId="0" borderId="25" xfId="0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0" fontId="3" fillId="0" borderId="6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3" fillId="0" borderId="1" xfId="0" applyFont="1" applyFill="1" applyBorder="1"/>
    <xf numFmtId="0" fontId="5" fillId="2" borderId="28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3" fillId="0" borderId="18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pane ySplit="1" topLeftCell="A2" activePane="bottomLeft" state="frozen"/>
      <selection pane="bottomLeft" activeCell="B14" sqref="B14"/>
    </sheetView>
  </sheetViews>
  <sheetFormatPr defaultRowHeight="15" x14ac:dyDescent="0.25"/>
  <cols>
    <col min="1" max="1" width="41.5703125" customWidth="1"/>
    <col min="2" max="2" width="50.28515625" customWidth="1"/>
    <col min="3" max="3" width="41.85546875" customWidth="1"/>
    <col min="4" max="4" width="9" customWidth="1"/>
    <col min="5" max="5" width="10.85546875" customWidth="1"/>
    <col min="6" max="6" width="17.140625" customWidth="1"/>
    <col min="7" max="7" width="16.7109375" customWidth="1"/>
    <col min="8" max="8" width="16.28515625" customWidth="1"/>
    <col min="9" max="9" width="19.28515625" hidden="1" customWidth="1"/>
  </cols>
  <sheetData>
    <row r="1" spans="1:11" ht="69" customHeight="1" thickBot="1" x14ac:dyDescent="0.3">
      <c r="A1" s="32" t="s">
        <v>14</v>
      </c>
      <c r="B1" s="33" t="s">
        <v>12</v>
      </c>
      <c r="C1" s="40" t="s">
        <v>24</v>
      </c>
      <c r="D1" s="34" t="s">
        <v>0</v>
      </c>
      <c r="E1" s="34" t="s">
        <v>148</v>
      </c>
      <c r="F1" s="34" t="s">
        <v>6</v>
      </c>
      <c r="G1" s="34" t="s">
        <v>22</v>
      </c>
      <c r="H1" s="35" t="s">
        <v>23</v>
      </c>
      <c r="I1" s="36" t="s">
        <v>8</v>
      </c>
    </row>
    <row r="2" spans="1:11" ht="51" customHeight="1" thickBot="1" x14ac:dyDescent="0.3">
      <c r="A2" s="84" t="s">
        <v>192</v>
      </c>
      <c r="B2" s="85"/>
      <c r="C2" s="41" t="s">
        <v>20</v>
      </c>
      <c r="D2" s="14"/>
      <c r="E2" s="14"/>
      <c r="F2" s="58" t="s">
        <v>20</v>
      </c>
      <c r="G2" s="42"/>
      <c r="H2" s="44"/>
      <c r="I2" s="43"/>
    </row>
    <row r="3" spans="1:11" x14ac:dyDescent="0.25">
      <c r="A3" s="12" t="s">
        <v>13</v>
      </c>
      <c r="B3" s="24" t="s">
        <v>53</v>
      </c>
      <c r="C3" s="24"/>
      <c r="D3" s="13" t="s">
        <v>11</v>
      </c>
      <c r="E3" s="13">
        <v>30</v>
      </c>
      <c r="F3" s="48"/>
      <c r="G3" s="48">
        <f>E3*F3</f>
        <v>0</v>
      </c>
      <c r="H3" s="48">
        <f>SUM(G3*1.21)</f>
        <v>0</v>
      </c>
      <c r="I3" s="22">
        <f t="shared" ref="I3:I30" si="0">SUM(H3*2.5)</f>
        <v>0</v>
      </c>
    </row>
    <row r="4" spans="1:11" x14ac:dyDescent="0.25">
      <c r="A4" s="2" t="s">
        <v>15</v>
      </c>
      <c r="B4" s="25" t="s">
        <v>134</v>
      </c>
      <c r="C4" s="25"/>
      <c r="D4" s="4" t="s">
        <v>1</v>
      </c>
      <c r="E4" s="4">
        <v>30</v>
      </c>
      <c r="F4" s="48"/>
      <c r="G4" s="48">
        <f t="shared" ref="G4:G74" si="1">E4*F4</f>
        <v>0</v>
      </c>
      <c r="H4" s="48">
        <f t="shared" ref="H4:H74" si="2">SUM(G4*1.21)</f>
        <v>0</v>
      </c>
      <c r="I4" s="20">
        <f t="shared" si="0"/>
        <v>0</v>
      </c>
      <c r="K4" s="1"/>
    </row>
    <row r="5" spans="1:11" x14ac:dyDescent="0.25">
      <c r="A5" s="2" t="s">
        <v>18</v>
      </c>
      <c r="B5" s="25" t="s">
        <v>135</v>
      </c>
      <c r="C5" s="25"/>
      <c r="D5" s="4" t="s">
        <v>1</v>
      </c>
      <c r="E5" s="4">
        <v>15</v>
      </c>
      <c r="F5" s="48"/>
      <c r="G5" s="48">
        <f t="shared" si="1"/>
        <v>0</v>
      </c>
      <c r="H5" s="48">
        <f t="shared" si="2"/>
        <v>0</v>
      </c>
      <c r="I5" s="20">
        <f t="shared" si="0"/>
        <v>0</v>
      </c>
      <c r="K5" s="1"/>
    </row>
    <row r="6" spans="1:11" x14ac:dyDescent="0.25">
      <c r="A6" s="2" t="s">
        <v>16</v>
      </c>
      <c r="B6" s="25" t="s">
        <v>136</v>
      </c>
      <c r="C6" s="25"/>
      <c r="D6" s="4" t="s">
        <v>1</v>
      </c>
      <c r="E6" s="4">
        <v>10</v>
      </c>
      <c r="F6" s="48"/>
      <c r="G6" s="48">
        <f t="shared" si="1"/>
        <v>0</v>
      </c>
      <c r="H6" s="48">
        <f t="shared" si="2"/>
        <v>0</v>
      </c>
      <c r="I6" s="20">
        <f t="shared" si="0"/>
        <v>0</v>
      </c>
      <c r="K6" s="1"/>
    </row>
    <row r="7" spans="1:11" x14ac:dyDescent="0.25">
      <c r="A7" s="2" t="s">
        <v>138</v>
      </c>
      <c r="B7" s="25" t="s">
        <v>137</v>
      </c>
      <c r="C7" s="25"/>
      <c r="D7" s="4" t="s">
        <v>1</v>
      </c>
      <c r="E7" s="4">
        <v>30</v>
      </c>
      <c r="F7" s="48"/>
      <c r="G7" s="48">
        <f t="shared" si="1"/>
        <v>0</v>
      </c>
      <c r="H7" s="48">
        <f t="shared" si="2"/>
        <v>0</v>
      </c>
      <c r="I7" s="20">
        <f t="shared" si="0"/>
        <v>0</v>
      </c>
      <c r="K7" s="1"/>
    </row>
    <row r="8" spans="1:11" x14ac:dyDescent="0.25">
      <c r="A8" s="2" t="s">
        <v>129</v>
      </c>
      <c r="B8" s="25" t="s">
        <v>139</v>
      </c>
      <c r="C8" s="25"/>
      <c r="D8" s="4" t="s">
        <v>1</v>
      </c>
      <c r="E8" s="4">
        <v>30</v>
      </c>
      <c r="F8" s="48"/>
      <c r="G8" s="48">
        <f t="shared" si="1"/>
        <v>0</v>
      </c>
      <c r="H8" s="48">
        <f t="shared" si="2"/>
        <v>0</v>
      </c>
      <c r="I8" s="20">
        <f t="shared" si="0"/>
        <v>0</v>
      </c>
      <c r="K8" s="1"/>
    </row>
    <row r="9" spans="1:11" x14ac:dyDescent="0.25">
      <c r="A9" s="2" t="s">
        <v>54</v>
      </c>
      <c r="B9" s="25" t="s">
        <v>55</v>
      </c>
      <c r="C9" s="25"/>
      <c r="D9" s="4" t="s">
        <v>1</v>
      </c>
      <c r="E9" s="4">
        <v>15</v>
      </c>
      <c r="F9" s="48"/>
      <c r="G9" s="48">
        <f t="shared" si="1"/>
        <v>0</v>
      </c>
      <c r="H9" s="48">
        <f t="shared" si="2"/>
        <v>0</v>
      </c>
      <c r="I9" s="20">
        <f t="shared" si="0"/>
        <v>0</v>
      </c>
      <c r="K9" s="1"/>
    </row>
    <row r="10" spans="1:11" x14ac:dyDescent="0.25">
      <c r="A10" s="5" t="s">
        <v>115</v>
      </c>
      <c r="B10" s="26" t="s">
        <v>116</v>
      </c>
      <c r="C10" s="26"/>
      <c r="D10" s="4" t="s">
        <v>1</v>
      </c>
      <c r="E10" s="4">
        <v>10</v>
      </c>
      <c r="F10" s="48"/>
      <c r="G10" s="48">
        <f t="shared" si="1"/>
        <v>0</v>
      </c>
      <c r="H10" s="48">
        <f t="shared" si="2"/>
        <v>0</v>
      </c>
      <c r="I10" s="20">
        <f t="shared" si="0"/>
        <v>0</v>
      </c>
      <c r="K10" s="1"/>
    </row>
    <row r="11" spans="1:11" x14ac:dyDescent="0.25">
      <c r="A11" s="2" t="s">
        <v>17</v>
      </c>
      <c r="B11" s="28" t="s">
        <v>170</v>
      </c>
      <c r="C11" s="25"/>
      <c r="D11" s="4" t="s">
        <v>1</v>
      </c>
      <c r="E11" s="4">
        <v>800</v>
      </c>
      <c r="F11" s="48"/>
      <c r="G11" s="48">
        <f t="shared" si="1"/>
        <v>0</v>
      </c>
      <c r="H11" s="48">
        <f t="shared" si="2"/>
        <v>0</v>
      </c>
      <c r="I11" s="20">
        <f t="shared" si="0"/>
        <v>0</v>
      </c>
      <c r="K11" s="1"/>
    </row>
    <row r="12" spans="1:11" x14ac:dyDescent="0.25">
      <c r="A12" s="2" t="s">
        <v>117</v>
      </c>
      <c r="B12" s="25" t="s">
        <v>118</v>
      </c>
      <c r="C12" s="25"/>
      <c r="D12" s="4" t="s">
        <v>1</v>
      </c>
      <c r="E12" s="4">
        <v>15</v>
      </c>
      <c r="F12" s="48"/>
      <c r="G12" s="48">
        <f t="shared" si="1"/>
        <v>0</v>
      </c>
      <c r="H12" s="48">
        <f t="shared" si="2"/>
        <v>0</v>
      </c>
      <c r="I12" s="20">
        <f t="shared" si="0"/>
        <v>0</v>
      </c>
      <c r="K12" s="1"/>
    </row>
    <row r="13" spans="1:11" s="72" customFormat="1" x14ac:dyDescent="0.25">
      <c r="A13" s="2" t="s">
        <v>193</v>
      </c>
      <c r="B13" s="25" t="s">
        <v>194</v>
      </c>
      <c r="C13" s="25"/>
      <c r="D13" s="73" t="s">
        <v>1</v>
      </c>
      <c r="E13" s="73">
        <v>2</v>
      </c>
      <c r="F13" s="48"/>
      <c r="G13" s="48">
        <f t="shared" si="1"/>
        <v>0</v>
      </c>
      <c r="H13" s="48">
        <f t="shared" si="2"/>
        <v>0</v>
      </c>
      <c r="I13" s="20">
        <f t="shared" si="0"/>
        <v>0</v>
      </c>
      <c r="K13" s="1"/>
    </row>
    <row r="14" spans="1:11" ht="24.75" x14ac:dyDescent="0.25">
      <c r="A14" s="2" t="s">
        <v>150</v>
      </c>
      <c r="B14" s="59" t="s">
        <v>144</v>
      </c>
      <c r="C14" s="25"/>
      <c r="D14" s="4" t="s">
        <v>1</v>
      </c>
      <c r="E14" s="4">
        <v>10</v>
      </c>
      <c r="F14" s="48"/>
      <c r="G14" s="48">
        <f t="shared" si="1"/>
        <v>0</v>
      </c>
      <c r="H14" s="48">
        <f t="shared" si="2"/>
        <v>0</v>
      </c>
      <c r="I14" s="20">
        <f t="shared" si="0"/>
        <v>0</v>
      </c>
      <c r="K14" s="1"/>
    </row>
    <row r="15" spans="1:11" x14ac:dyDescent="0.25">
      <c r="A15" s="2" t="s">
        <v>146</v>
      </c>
      <c r="B15" s="25" t="s">
        <v>159</v>
      </c>
      <c r="C15" s="25"/>
      <c r="D15" s="4" t="s">
        <v>1</v>
      </c>
      <c r="E15" s="4">
        <v>10</v>
      </c>
      <c r="F15" s="48"/>
      <c r="G15" s="48">
        <f t="shared" si="1"/>
        <v>0</v>
      </c>
      <c r="H15" s="48">
        <f t="shared" si="2"/>
        <v>0</v>
      </c>
      <c r="I15" s="20">
        <f t="shared" si="0"/>
        <v>0</v>
      </c>
      <c r="K15" s="1"/>
    </row>
    <row r="16" spans="1:11" ht="24.75" x14ac:dyDescent="0.25">
      <c r="A16" s="2" t="s">
        <v>145</v>
      </c>
      <c r="B16" s="59" t="s">
        <v>147</v>
      </c>
      <c r="C16" s="25"/>
      <c r="D16" s="4" t="s">
        <v>1</v>
      </c>
      <c r="E16" s="4">
        <v>10</v>
      </c>
      <c r="F16" s="48"/>
      <c r="G16" s="48">
        <f t="shared" si="1"/>
        <v>0</v>
      </c>
      <c r="H16" s="48">
        <f t="shared" si="2"/>
        <v>0</v>
      </c>
      <c r="I16" s="20">
        <f t="shared" si="0"/>
        <v>0</v>
      </c>
      <c r="K16" s="1"/>
    </row>
    <row r="17" spans="1:11" ht="24.75" x14ac:dyDescent="0.25">
      <c r="A17" s="2" t="s">
        <v>145</v>
      </c>
      <c r="B17" s="59" t="s">
        <v>167</v>
      </c>
      <c r="C17" s="25"/>
      <c r="D17" s="4" t="s">
        <v>1</v>
      </c>
      <c r="E17" s="4">
        <v>10</v>
      </c>
      <c r="F17" s="48"/>
      <c r="G17" s="48">
        <f t="shared" si="1"/>
        <v>0</v>
      </c>
      <c r="H17" s="48">
        <f t="shared" si="2"/>
        <v>0</v>
      </c>
      <c r="I17" s="20">
        <f t="shared" si="0"/>
        <v>0</v>
      </c>
      <c r="K17" s="1"/>
    </row>
    <row r="18" spans="1:11" x14ac:dyDescent="0.25">
      <c r="A18" s="2" t="s">
        <v>125</v>
      </c>
      <c r="B18" s="25" t="s">
        <v>149</v>
      </c>
      <c r="C18" s="25"/>
      <c r="D18" s="4" t="s">
        <v>1</v>
      </c>
      <c r="E18" s="4">
        <v>5</v>
      </c>
      <c r="F18" s="48"/>
      <c r="G18" s="48">
        <f t="shared" si="1"/>
        <v>0</v>
      </c>
      <c r="H18" s="48">
        <f t="shared" si="2"/>
        <v>0</v>
      </c>
      <c r="I18" s="20">
        <f t="shared" si="0"/>
        <v>0</v>
      </c>
      <c r="K18" s="1"/>
    </row>
    <row r="19" spans="1:11" x14ac:dyDescent="0.25">
      <c r="A19" s="2" t="s">
        <v>126</v>
      </c>
      <c r="B19" s="25" t="s">
        <v>127</v>
      </c>
      <c r="C19" s="25"/>
      <c r="D19" s="4" t="s">
        <v>1</v>
      </c>
      <c r="E19" s="4">
        <v>5</v>
      </c>
      <c r="F19" s="48"/>
      <c r="G19" s="48">
        <f t="shared" si="1"/>
        <v>0</v>
      </c>
      <c r="H19" s="48">
        <f t="shared" si="2"/>
        <v>0</v>
      </c>
      <c r="I19" s="20">
        <f t="shared" si="0"/>
        <v>0</v>
      </c>
      <c r="K19" s="1"/>
    </row>
    <row r="20" spans="1:11" x14ac:dyDescent="0.25">
      <c r="A20" s="2" t="s">
        <v>25</v>
      </c>
      <c r="B20" s="25" t="s">
        <v>26</v>
      </c>
      <c r="C20" s="25"/>
      <c r="D20" s="4" t="s">
        <v>1</v>
      </c>
      <c r="E20" s="4">
        <v>50</v>
      </c>
      <c r="F20" s="48"/>
      <c r="G20" s="48">
        <f t="shared" si="1"/>
        <v>0</v>
      </c>
      <c r="H20" s="48">
        <f t="shared" si="2"/>
        <v>0</v>
      </c>
      <c r="I20" s="20">
        <f t="shared" si="0"/>
        <v>0</v>
      </c>
      <c r="K20" s="1"/>
    </row>
    <row r="21" spans="1:11" x14ac:dyDescent="0.25">
      <c r="A21" s="2" t="s">
        <v>25</v>
      </c>
      <c r="B21" s="26" t="s">
        <v>27</v>
      </c>
      <c r="C21" s="26"/>
      <c r="D21" s="4" t="s">
        <v>1</v>
      </c>
      <c r="E21" s="4">
        <v>300</v>
      </c>
      <c r="F21" s="48"/>
      <c r="G21" s="48">
        <f t="shared" si="1"/>
        <v>0</v>
      </c>
      <c r="H21" s="48">
        <f t="shared" si="2"/>
        <v>0</v>
      </c>
      <c r="I21" s="20">
        <f t="shared" si="0"/>
        <v>0</v>
      </c>
      <c r="K21" s="1"/>
    </row>
    <row r="22" spans="1:11" x14ac:dyDescent="0.25">
      <c r="A22" s="2" t="s">
        <v>28</v>
      </c>
      <c r="B22" s="25" t="s">
        <v>57</v>
      </c>
      <c r="C22" s="25"/>
      <c r="D22" s="4" t="s">
        <v>1</v>
      </c>
      <c r="E22" s="4">
        <v>200</v>
      </c>
      <c r="F22" s="48"/>
      <c r="G22" s="48">
        <f t="shared" si="1"/>
        <v>0</v>
      </c>
      <c r="H22" s="48">
        <f t="shared" si="2"/>
        <v>0</v>
      </c>
      <c r="I22" s="20">
        <f t="shared" si="0"/>
        <v>0</v>
      </c>
      <c r="K22" s="1"/>
    </row>
    <row r="23" spans="1:11" x14ac:dyDescent="0.25">
      <c r="A23" s="2" t="s">
        <v>130</v>
      </c>
      <c r="B23" s="25" t="s">
        <v>131</v>
      </c>
      <c r="C23" s="25"/>
      <c r="D23" s="4" t="s">
        <v>1</v>
      </c>
      <c r="E23" s="4">
        <v>500</v>
      </c>
      <c r="F23" s="48"/>
      <c r="G23" s="48">
        <f t="shared" ref="G23" si="3">E23*F23</f>
        <v>0</v>
      </c>
      <c r="H23" s="48">
        <f t="shared" ref="H23" si="4">SUM(G23*1.21)</f>
        <v>0</v>
      </c>
      <c r="I23" s="20"/>
      <c r="K23" s="1"/>
    </row>
    <row r="24" spans="1:11" x14ac:dyDescent="0.25">
      <c r="A24" s="2" t="s">
        <v>29</v>
      </c>
      <c r="B24" s="25" t="s">
        <v>56</v>
      </c>
      <c r="C24" s="25"/>
      <c r="D24" s="4" t="s">
        <v>19</v>
      </c>
      <c r="E24" s="4">
        <v>150</v>
      </c>
      <c r="F24" s="48"/>
      <c r="G24" s="48">
        <f t="shared" si="1"/>
        <v>0</v>
      </c>
      <c r="H24" s="48">
        <f t="shared" si="2"/>
        <v>0</v>
      </c>
      <c r="I24" s="20"/>
      <c r="K24" s="1"/>
    </row>
    <row r="25" spans="1:11" x14ac:dyDescent="0.25">
      <c r="A25" s="2" t="s">
        <v>51</v>
      </c>
      <c r="B25" s="25" t="s">
        <v>171</v>
      </c>
      <c r="C25" s="25"/>
      <c r="D25" s="4" t="s">
        <v>30</v>
      </c>
      <c r="E25" s="4">
        <v>100</v>
      </c>
      <c r="F25" s="48"/>
      <c r="G25" s="48">
        <f t="shared" si="1"/>
        <v>0</v>
      </c>
      <c r="H25" s="48">
        <f t="shared" si="2"/>
        <v>0</v>
      </c>
      <c r="I25" s="20">
        <f t="shared" si="0"/>
        <v>0</v>
      </c>
      <c r="K25" s="1"/>
    </row>
    <row r="26" spans="1:11" x14ac:dyDescent="0.25">
      <c r="A26" s="2" t="s">
        <v>50</v>
      </c>
      <c r="B26" s="25" t="s">
        <v>172</v>
      </c>
      <c r="C26" s="25"/>
      <c r="D26" s="4" t="s">
        <v>30</v>
      </c>
      <c r="E26" s="4">
        <v>100</v>
      </c>
      <c r="F26" s="48"/>
      <c r="G26" s="48">
        <f t="shared" si="1"/>
        <v>0</v>
      </c>
      <c r="H26" s="48">
        <f t="shared" si="2"/>
        <v>0</v>
      </c>
      <c r="I26" s="20">
        <f t="shared" si="0"/>
        <v>0</v>
      </c>
      <c r="K26" s="1"/>
    </row>
    <row r="27" spans="1:11" x14ac:dyDescent="0.25">
      <c r="A27" s="2" t="s">
        <v>52</v>
      </c>
      <c r="B27" s="59" t="s">
        <v>151</v>
      </c>
      <c r="C27" s="25"/>
      <c r="D27" s="4" t="s">
        <v>30</v>
      </c>
      <c r="E27" s="4">
        <v>10</v>
      </c>
      <c r="F27" s="48"/>
      <c r="G27" s="48">
        <f t="shared" si="1"/>
        <v>0</v>
      </c>
      <c r="H27" s="48">
        <f t="shared" si="2"/>
        <v>0</v>
      </c>
      <c r="I27" s="20"/>
      <c r="K27" s="1"/>
    </row>
    <row r="28" spans="1:11" x14ac:dyDescent="0.25">
      <c r="A28" s="2" t="s">
        <v>32</v>
      </c>
      <c r="B28" s="25" t="s">
        <v>33</v>
      </c>
      <c r="C28" s="25"/>
      <c r="D28" s="4" t="s">
        <v>30</v>
      </c>
      <c r="E28" s="4">
        <v>100</v>
      </c>
      <c r="F28" s="48"/>
      <c r="G28" s="48">
        <f t="shared" si="1"/>
        <v>0</v>
      </c>
      <c r="H28" s="48">
        <f t="shared" si="2"/>
        <v>0</v>
      </c>
      <c r="I28" s="20">
        <f t="shared" si="0"/>
        <v>0</v>
      </c>
      <c r="K28" s="1"/>
    </row>
    <row r="29" spans="1:11" x14ac:dyDescent="0.25">
      <c r="A29" s="2" t="s">
        <v>34</v>
      </c>
      <c r="B29" s="25" t="s">
        <v>35</v>
      </c>
      <c r="C29" s="25"/>
      <c r="D29" s="4" t="s">
        <v>1</v>
      </c>
      <c r="E29" s="4">
        <v>50</v>
      </c>
      <c r="F29" s="48"/>
      <c r="G29" s="48">
        <f t="shared" si="1"/>
        <v>0</v>
      </c>
      <c r="H29" s="48">
        <f t="shared" si="2"/>
        <v>0</v>
      </c>
      <c r="I29" s="20">
        <f t="shared" si="0"/>
        <v>0</v>
      </c>
      <c r="K29" s="1"/>
    </row>
    <row r="30" spans="1:11" ht="15.75" thickBot="1" x14ac:dyDescent="0.3">
      <c r="A30" s="8" t="s">
        <v>31</v>
      </c>
      <c r="B30" s="27" t="s">
        <v>140</v>
      </c>
      <c r="C30" s="27"/>
      <c r="D30" s="16" t="s">
        <v>1</v>
      </c>
      <c r="E30" s="16">
        <v>100</v>
      </c>
      <c r="F30" s="48"/>
      <c r="G30" s="48">
        <f t="shared" si="1"/>
        <v>0</v>
      </c>
      <c r="H30" s="48">
        <f t="shared" si="2"/>
        <v>0</v>
      </c>
      <c r="I30" s="21">
        <f t="shared" si="0"/>
        <v>0</v>
      </c>
      <c r="K30" s="1"/>
    </row>
    <row r="31" spans="1:11" ht="51" customHeight="1" thickBot="1" x14ac:dyDescent="0.3">
      <c r="A31" s="84" t="s">
        <v>4</v>
      </c>
      <c r="B31" s="85"/>
      <c r="C31" s="37"/>
      <c r="D31" s="14" t="s">
        <v>0</v>
      </c>
      <c r="E31" s="14" t="s">
        <v>5</v>
      </c>
      <c r="F31" s="14"/>
      <c r="G31" s="14" t="s">
        <v>6</v>
      </c>
      <c r="H31" s="38" t="s">
        <v>7</v>
      </c>
      <c r="I31" s="15" t="s">
        <v>8</v>
      </c>
    </row>
    <row r="32" spans="1:11" x14ac:dyDescent="0.25">
      <c r="A32" s="12" t="s">
        <v>37</v>
      </c>
      <c r="B32" s="88" t="s">
        <v>36</v>
      </c>
      <c r="C32" s="24"/>
      <c r="D32" s="13" t="s">
        <v>2</v>
      </c>
      <c r="E32" s="13">
        <v>40</v>
      </c>
      <c r="F32" s="48"/>
      <c r="G32" s="48">
        <f t="shared" si="1"/>
        <v>0</v>
      </c>
      <c r="H32" s="48">
        <f t="shared" si="2"/>
        <v>0</v>
      </c>
      <c r="I32" s="22">
        <f>SUM(H32*2.5)</f>
        <v>0</v>
      </c>
      <c r="K32" s="1"/>
    </row>
    <row r="33" spans="1:11" x14ac:dyDescent="0.25">
      <c r="A33" s="12" t="s">
        <v>38</v>
      </c>
      <c r="B33" s="89"/>
      <c r="C33" s="24"/>
      <c r="D33" s="13" t="s">
        <v>2</v>
      </c>
      <c r="E33" s="13">
        <v>20</v>
      </c>
      <c r="F33" s="48"/>
      <c r="G33" s="48">
        <f t="shared" ref="G33:G34" si="5">E33*F33</f>
        <v>0</v>
      </c>
      <c r="H33" s="48">
        <f t="shared" ref="H33:H34" si="6">SUM(G33*1.21)</f>
        <v>0</v>
      </c>
      <c r="I33" s="22"/>
      <c r="K33" s="1"/>
    </row>
    <row r="34" spans="1:11" x14ac:dyDescent="0.25">
      <c r="A34" s="12" t="s">
        <v>133</v>
      </c>
      <c r="B34" s="66" t="s">
        <v>119</v>
      </c>
      <c r="C34" s="24"/>
      <c r="D34" s="13" t="s">
        <v>2</v>
      </c>
      <c r="E34" s="13">
        <v>20</v>
      </c>
      <c r="F34" s="48"/>
      <c r="G34" s="48">
        <f t="shared" si="5"/>
        <v>0</v>
      </c>
      <c r="H34" s="48">
        <f t="shared" si="6"/>
        <v>0</v>
      </c>
      <c r="I34" s="22"/>
      <c r="K34" s="1"/>
    </row>
    <row r="35" spans="1:11" x14ac:dyDescent="0.25">
      <c r="A35" s="6" t="s">
        <v>132</v>
      </c>
      <c r="B35" s="28" t="s">
        <v>39</v>
      </c>
      <c r="C35" s="28"/>
      <c r="D35" s="13" t="s">
        <v>2</v>
      </c>
      <c r="E35" s="7">
        <v>200</v>
      </c>
      <c r="F35" s="48"/>
      <c r="G35" s="48">
        <f t="shared" si="1"/>
        <v>0</v>
      </c>
      <c r="H35" s="49">
        <f t="shared" si="2"/>
        <v>0</v>
      </c>
      <c r="I35" s="20">
        <f>SUM(H35*2.5)</f>
        <v>0</v>
      </c>
      <c r="K35" s="1"/>
    </row>
    <row r="36" spans="1:11" x14ac:dyDescent="0.25">
      <c r="A36" s="6" t="s">
        <v>41</v>
      </c>
      <c r="B36" s="90" t="s">
        <v>42</v>
      </c>
      <c r="C36" s="28"/>
      <c r="D36" s="13" t="s">
        <v>43</v>
      </c>
      <c r="E36" s="7">
        <v>40</v>
      </c>
      <c r="F36" s="48"/>
      <c r="G36" s="48">
        <f t="shared" si="1"/>
        <v>0</v>
      </c>
      <c r="H36" s="49">
        <f t="shared" si="2"/>
        <v>0</v>
      </c>
      <c r="I36" s="20">
        <f>SUM(H36*2.5)</f>
        <v>0</v>
      </c>
    </row>
    <row r="37" spans="1:11" x14ac:dyDescent="0.25">
      <c r="A37" s="69" t="s">
        <v>40</v>
      </c>
      <c r="B37" s="91"/>
      <c r="C37" s="29"/>
      <c r="D37" s="67" t="s">
        <v>43</v>
      </c>
      <c r="E37" s="17">
        <v>30</v>
      </c>
      <c r="F37" s="68"/>
      <c r="G37" s="76">
        <f t="shared" si="1"/>
        <v>0</v>
      </c>
      <c r="H37" s="50">
        <f t="shared" si="2"/>
        <v>0</v>
      </c>
      <c r="I37" s="21">
        <f>SUM(H37*2.5)</f>
        <v>0</v>
      </c>
    </row>
    <row r="38" spans="1:11" s="70" customFormat="1" ht="36" x14ac:dyDescent="0.25">
      <c r="A38" s="78" t="s">
        <v>178</v>
      </c>
      <c r="B38" s="82" t="s">
        <v>179</v>
      </c>
      <c r="C38" s="78"/>
      <c r="D38" s="73" t="s">
        <v>1</v>
      </c>
      <c r="E38" s="74">
        <v>11</v>
      </c>
      <c r="F38" s="75"/>
      <c r="G38" s="76">
        <f t="shared" ref="G38:G42" si="7">E38*F38</f>
        <v>0</v>
      </c>
      <c r="H38" s="76">
        <f t="shared" ref="H38:H42" si="8">SUM(G38*1.21)</f>
        <v>0</v>
      </c>
      <c r="I38" s="77"/>
      <c r="J38" s="72"/>
      <c r="K38" s="71"/>
    </row>
    <row r="39" spans="1:11" s="70" customFormat="1" ht="36" x14ac:dyDescent="0.25">
      <c r="A39" s="78" t="s">
        <v>180</v>
      </c>
      <c r="B39" s="82" t="s">
        <v>181</v>
      </c>
      <c r="C39" s="78"/>
      <c r="D39" s="73" t="s">
        <v>1</v>
      </c>
      <c r="E39" s="74">
        <v>7</v>
      </c>
      <c r="F39" s="75"/>
      <c r="G39" s="75">
        <f t="shared" si="7"/>
        <v>0</v>
      </c>
      <c r="H39" s="75">
        <f t="shared" si="8"/>
        <v>0</v>
      </c>
      <c r="I39" s="77"/>
      <c r="J39" s="72"/>
      <c r="K39" s="71"/>
    </row>
    <row r="40" spans="1:11" s="70" customFormat="1" ht="96" x14ac:dyDescent="0.25">
      <c r="A40" s="78" t="s">
        <v>182</v>
      </c>
      <c r="B40" s="82" t="s">
        <v>183</v>
      </c>
      <c r="C40" s="78"/>
      <c r="D40" s="73" t="s">
        <v>1</v>
      </c>
      <c r="E40" s="74">
        <v>7</v>
      </c>
      <c r="F40" s="75"/>
      <c r="G40" s="75">
        <f t="shared" si="7"/>
        <v>0</v>
      </c>
      <c r="H40" s="75">
        <f t="shared" si="8"/>
        <v>0</v>
      </c>
      <c r="I40" s="77"/>
      <c r="J40" s="72"/>
      <c r="K40" s="71"/>
    </row>
    <row r="41" spans="1:11" s="70" customFormat="1" ht="36" x14ac:dyDescent="0.25">
      <c r="A41" s="78" t="s">
        <v>184</v>
      </c>
      <c r="B41" s="82" t="s">
        <v>185</v>
      </c>
      <c r="C41" s="78"/>
      <c r="D41" s="73" t="s">
        <v>186</v>
      </c>
      <c r="E41" s="74">
        <v>10</v>
      </c>
      <c r="F41" s="75"/>
      <c r="G41" s="76">
        <f t="shared" si="7"/>
        <v>0</v>
      </c>
      <c r="H41" s="76">
        <f t="shared" si="8"/>
        <v>0</v>
      </c>
      <c r="I41" s="77"/>
      <c r="J41" s="72"/>
      <c r="K41" s="71"/>
    </row>
    <row r="42" spans="1:11" s="70" customFormat="1" ht="15.75" thickBot="1" x14ac:dyDescent="0.3">
      <c r="A42" s="78" t="s">
        <v>187</v>
      </c>
      <c r="B42" s="82" t="s">
        <v>188</v>
      </c>
      <c r="C42" s="78"/>
      <c r="D42" s="73" t="s">
        <v>1</v>
      </c>
      <c r="E42" s="74">
        <v>3</v>
      </c>
      <c r="F42" s="75"/>
      <c r="G42" s="76">
        <f t="shared" si="7"/>
        <v>0</v>
      </c>
      <c r="H42" s="76">
        <f t="shared" si="8"/>
        <v>0</v>
      </c>
      <c r="I42" s="77"/>
      <c r="J42" s="72"/>
      <c r="K42" s="71"/>
    </row>
    <row r="43" spans="1:11" ht="44.25" customHeight="1" thickBot="1" x14ac:dyDescent="0.3">
      <c r="A43" s="86" t="s">
        <v>3</v>
      </c>
      <c r="B43" s="87"/>
      <c r="C43" s="79"/>
      <c r="D43" s="80" t="s">
        <v>0</v>
      </c>
      <c r="E43" s="80" t="s">
        <v>5</v>
      </c>
      <c r="F43" s="80"/>
      <c r="G43" s="80" t="s">
        <v>6</v>
      </c>
      <c r="H43" s="81" t="s">
        <v>7</v>
      </c>
      <c r="I43" s="15" t="s">
        <v>8</v>
      </c>
    </row>
    <row r="44" spans="1:11" x14ac:dyDescent="0.25">
      <c r="A44" s="18" t="s">
        <v>69</v>
      </c>
      <c r="B44" s="62" t="s">
        <v>111</v>
      </c>
      <c r="C44" s="30"/>
      <c r="D44" s="19" t="s">
        <v>1</v>
      </c>
      <c r="E44" s="19">
        <v>150</v>
      </c>
      <c r="F44" s="48"/>
      <c r="G44" s="51">
        <f t="shared" si="1"/>
        <v>0</v>
      </c>
      <c r="H44" s="52">
        <f t="shared" si="2"/>
        <v>0</v>
      </c>
      <c r="I44" s="22">
        <f t="shared" ref="I44:I83" si="9">SUM(H44*2.5)</f>
        <v>0</v>
      </c>
    </row>
    <row r="45" spans="1:11" x14ac:dyDescent="0.25">
      <c r="A45" s="6" t="s">
        <v>61</v>
      </c>
      <c r="B45" s="63" t="s">
        <v>60</v>
      </c>
      <c r="C45" s="28"/>
      <c r="D45" s="7" t="s">
        <v>1</v>
      </c>
      <c r="E45" s="7">
        <v>100</v>
      </c>
      <c r="F45" s="48"/>
      <c r="G45" s="51">
        <f t="shared" si="1"/>
        <v>0</v>
      </c>
      <c r="H45" s="53">
        <f t="shared" si="2"/>
        <v>0</v>
      </c>
      <c r="I45" s="20">
        <f t="shared" si="9"/>
        <v>0</v>
      </c>
    </row>
    <row r="46" spans="1:11" x14ac:dyDescent="0.25">
      <c r="A46" s="6" t="s">
        <v>68</v>
      </c>
      <c r="B46" s="59" t="s">
        <v>70</v>
      </c>
      <c r="C46" s="25"/>
      <c r="D46" s="4" t="s">
        <v>1</v>
      </c>
      <c r="E46" s="4">
        <v>500</v>
      </c>
      <c r="F46" s="48"/>
      <c r="G46" s="51">
        <f t="shared" si="1"/>
        <v>0</v>
      </c>
      <c r="H46" s="53">
        <f t="shared" si="2"/>
        <v>0</v>
      </c>
      <c r="I46" s="20">
        <f t="shared" si="9"/>
        <v>0</v>
      </c>
    </row>
    <row r="47" spans="1:11" ht="24.75" x14ac:dyDescent="0.25">
      <c r="A47" s="6" t="s">
        <v>66</v>
      </c>
      <c r="B47" s="59" t="s">
        <v>71</v>
      </c>
      <c r="C47" s="25"/>
      <c r="D47" s="4" t="s">
        <v>1</v>
      </c>
      <c r="E47" s="4">
        <v>20</v>
      </c>
      <c r="F47" s="48"/>
      <c r="G47" s="51">
        <f t="shared" ref="G47" si="10">E47*F47</f>
        <v>0</v>
      </c>
      <c r="H47" s="53">
        <f t="shared" ref="H47" si="11">SUM(G47*1.21)</f>
        <v>0</v>
      </c>
      <c r="I47" s="20"/>
    </row>
    <row r="48" spans="1:11" x14ac:dyDescent="0.25">
      <c r="A48" s="6" t="s">
        <v>72</v>
      </c>
      <c r="B48" s="59" t="s">
        <v>73</v>
      </c>
      <c r="C48" s="25"/>
      <c r="D48" s="4" t="s">
        <v>1</v>
      </c>
      <c r="E48" s="4">
        <v>50</v>
      </c>
      <c r="F48" s="48"/>
      <c r="G48" s="51">
        <f t="shared" si="1"/>
        <v>0</v>
      </c>
      <c r="H48" s="53">
        <f t="shared" si="2"/>
        <v>0</v>
      </c>
      <c r="I48" s="20">
        <f t="shared" si="9"/>
        <v>0</v>
      </c>
    </row>
    <row r="49" spans="1:11" ht="24.75" x14ac:dyDescent="0.25">
      <c r="A49" s="6" t="s">
        <v>109</v>
      </c>
      <c r="B49" s="59" t="s">
        <v>102</v>
      </c>
      <c r="C49" s="25"/>
      <c r="D49" s="4" t="s">
        <v>1</v>
      </c>
      <c r="E49" s="4">
        <v>50</v>
      </c>
      <c r="F49" s="48"/>
      <c r="G49" s="51">
        <f t="shared" ref="G49" si="12">E49*F49</f>
        <v>0</v>
      </c>
      <c r="H49" s="53">
        <f t="shared" ref="H49" si="13">SUM(G49*1.21)</f>
        <v>0</v>
      </c>
      <c r="I49" s="20"/>
    </row>
    <row r="50" spans="1:11" x14ac:dyDescent="0.25">
      <c r="A50" s="6" t="s">
        <v>74</v>
      </c>
      <c r="B50" s="59" t="s">
        <v>75</v>
      </c>
      <c r="C50" s="25"/>
      <c r="D50" s="4" t="s">
        <v>1</v>
      </c>
      <c r="E50" s="4">
        <v>100</v>
      </c>
      <c r="F50" s="48"/>
      <c r="G50" s="51">
        <f t="shared" si="1"/>
        <v>0</v>
      </c>
      <c r="H50" s="53">
        <f t="shared" si="2"/>
        <v>0</v>
      </c>
      <c r="I50" s="20">
        <f t="shared" si="9"/>
        <v>0</v>
      </c>
    </row>
    <row r="51" spans="1:11" ht="24.75" x14ac:dyDescent="0.25">
      <c r="A51" s="6" t="s">
        <v>77</v>
      </c>
      <c r="B51" s="59" t="s">
        <v>76</v>
      </c>
      <c r="C51" s="25"/>
      <c r="D51" s="4" t="s">
        <v>1</v>
      </c>
      <c r="E51" s="4">
        <v>150</v>
      </c>
      <c r="F51" s="48"/>
      <c r="G51" s="51">
        <f t="shared" ref="G51" si="14">E51*F51</f>
        <v>0</v>
      </c>
      <c r="H51" s="53">
        <f t="shared" ref="H51" si="15">SUM(G51*1.21)</f>
        <v>0</v>
      </c>
      <c r="I51" s="20"/>
    </row>
    <row r="52" spans="1:11" ht="24.75" x14ac:dyDescent="0.25">
      <c r="A52" s="6" t="s">
        <v>83</v>
      </c>
      <c r="B52" s="59" t="s">
        <v>90</v>
      </c>
      <c r="C52" s="25"/>
      <c r="D52" s="4" t="s">
        <v>1</v>
      </c>
      <c r="E52" s="4">
        <v>300</v>
      </c>
      <c r="F52" s="48"/>
      <c r="G52" s="51">
        <f t="shared" si="1"/>
        <v>0</v>
      </c>
      <c r="H52" s="53">
        <f t="shared" si="2"/>
        <v>0</v>
      </c>
      <c r="I52" s="20">
        <f t="shared" si="9"/>
        <v>0</v>
      </c>
    </row>
    <row r="53" spans="1:11" x14ac:dyDescent="0.25">
      <c r="A53" s="6" t="s">
        <v>112</v>
      </c>
      <c r="B53" s="59" t="s">
        <v>113</v>
      </c>
      <c r="C53" s="25"/>
      <c r="D53" s="4" t="s">
        <v>114</v>
      </c>
      <c r="E53" s="4">
        <v>10</v>
      </c>
      <c r="F53" s="48"/>
      <c r="G53" s="51">
        <f t="shared" ref="G53" si="16">E53*F53</f>
        <v>0</v>
      </c>
      <c r="H53" s="53">
        <f t="shared" ref="H53" si="17">SUM(G53*1.21)</f>
        <v>0</v>
      </c>
      <c r="I53" s="20"/>
    </row>
    <row r="54" spans="1:11" x14ac:dyDescent="0.25">
      <c r="A54" s="6" t="s">
        <v>173</v>
      </c>
      <c r="B54" s="59" t="s">
        <v>174</v>
      </c>
      <c r="C54" s="25"/>
      <c r="D54" s="4"/>
      <c r="E54" s="4"/>
      <c r="F54" s="48"/>
      <c r="G54" s="51"/>
      <c r="H54" s="53"/>
      <c r="I54" s="20"/>
    </row>
    <row r="55" spans="1:11" x14ac:dyDescent="0.25">
      <c r="A55" s="6" t="s">
        <v>79</v>
      </c>
      <c r="B55" s="59" t="s">
        <v>78</v>
      </c>
      <c r="C55" s="25"/>
      <c r="D55" s="4" t="s">
        <v>1</v>
      </c>
      <c r="E55" s="4">
        <v>30</v>
      </c>
      <c r="F55" s="48"/>
      <c r="G55" s="51">
        <f t="shared" si="1"/>
        <v>0</v>
      </c>
      <c r="H55" s="53">
        <f t="shared" si="2"/>
        <v>0</v>
      </c>
      <c r="I55" s="20">
        <f t="shared" si="9"/>
        <v>0</v>
      </c>
    </row>
    <row r="56" spans="1:11" x14ac:dyDescent="0.25">
      <c r="A56" s="6" t="s">
        <v>81</v>
      </c>
      <c r="B56" s="59" t="s">
        <v>80</v>
      </c>
      <c r="C56" s="25"/>
      <c r="D56" s="4" t="s">
        <v>1</v>
      </c>
      <c r="E56" s="4">
        <v>30</v>
      </c>
      <c r="F56" s="48"/>
      <c r="G56" s="51">
        <f t="shared" si="1"/>
        <v>0</v>
      </c>
      <c r="H56" s="53">
        <f t="shared" si="2"/>
        <v>0</v>
      </c>
      <c r="I56" s="20">
        <f t="shared" si="9"/>
        <v>0</v>
      </c>
      <c r="K56" s="1"/>
    </row>
    <row r="57" spans="1:11" x14ac:dyDescent="0.25">
      <c r="A57" s="6" t="s">
        <v>85</v>
      </c>
      <c r="B57" s="59" t="s">
        <v>84</v>
      </c>
      <c r="C57" s="25"/>
      <c r="D57" s="4" t="s">
        <v>1</v>
      </c>
      <c r="E57" s="4">
        <v>200</v>
      </c>
      <c r="F57" s="48"/>
      <c r="G57" s="51">
        <f t="shared" si="1"/>
        <v>0</v>
      </c>
      <c r="H57" s="53">
        <f t="shared" si="2"/>
        <v>0</v>
      </c>
      <c r="I57" s="20">
        <f t="shared" si="9"/>
        <v>0</v>
      </c>
      <c r="K57" s="1"/>
    </row>
    <row r="58" spans="1:11" x14ac:dyDescent="0.25">
      <c r="A58" s="6" t="s">
        <v>87</v>
      </c>
      <c r="B58" s="59" t="s">
        <v>86</v>
      </c>
      <c r="C58" s="25"/>
      <c r="D58" s="4" t="s">
        <v>1</v>
      </c>
      <c r="E58" s="4">
        <v>10</v>
      </c>
      <c r="F58" s="48"/>
      <c r="G58" s="51">
        <f t="shared" si="1"/>
        <v>0</v>
      </c>
      <c r="H58" s="53">
        <f t="shared" si="2"/>
        <v>0</v>
      </c>
      <c r="I58" s="20">
        <f t="shared" si="9"/>
        <v>0</v>
      </c>
      <c r="K58" s="1"/>
    </row>
    <row r="59" spans="1:11" ht="13.5" customHeight="1" x14ac:dyDescent="0.25">
      <c r="A59" s="6" t="s">
        <v>82</v>
      </c>
      <c r="B59" s="59" t="s">
        <v>141</v>
      </c>
      <c r="C59" s="25"/>
      <c r="D59" s="4" t="s">
        <v>1</v>
      </c>
      <c r="E59" s="4">
        <v>100</v>
      </c>
      <c r="F59" s="48"/>
      <c r="G59" s="51">
        <f t="shared" si="1"/>
        <v>0</v>
      </c>
      <c r="H59" s="53">
        <f t="shared" si="2"/>
        <v>0</v>
      </c>
      <c r="I59" s="20">
        <f t="shared" si="9"/>
        <v>0</v>
      </c>
      <c r="K59" s="1"/>
    </row>
    <row r="60" spans="1:11" x14ac:dyDescent="0.25">
      <c r="A60" s="6" t="s">
        <v>88</v>
      </c>
      <c r="B60" s="59" t="s">
        <v>89</v>
      </c>
      <c r="C60" s="25"/>
      <c r="D60" s="4" t="s">
        <v>1</v>
      </c>
      <c r="E60" s="4">
        <v>500</v>
      </c>
      <c r="F60" s="48"/>
      <c r="G60" s="51">
        <f t="shared" si="1"/>
        <v>0</v>
      </c>
      <c r="H60" s="53">
        <f t="shared" si="2"/>
        <v>0</v>
      </c>
      <c r="I60" s="20">
        <f t="shared" si="9"/>
        <v>0</v>
      </c>
      <c r="K60" s="3"/>
    </row>
    <row r="61" spans="1:11" ht="27.75" customHeight="1" x14ac:dyDescent="0.25">
      <c r="A61" s="6" t="s">
        <v>91</v>
      </c>
      <c r="B61" s="59" t="s">
        <v>99</v>
      </c>
      <c r="C61" s="25"/>
      <c r="D61" s="4" t="s">
        <v>1</v>
      </c>
      <c r="E61" s="4">
        <v>100</v>
      </c>
      <c r="F61" s="48"/>
      <c r="G61" s="51">
        <f t="shared" si="1"/>
        <v>0</v>
      </c>
      <c r="H61" s="53">
        <f t="shared" si="2"/>
        <v>0</v>
      </c>
      <c r="I61" s="20">
        <f t="shared" si="9"/>
        <v>0</v>
      </c>
      <c r="K61" s="3"/>
    </row>
    <row r="62" spans="1:11" x14ac:dyDescent="0.25">
      <c r="A62" s="6" t="s">
        <v>92</v>
      </c>
      <c r="B62" s="59" t="s">
        <v>110</v>
      </c>
      <c r="C62" s="25"/>
      <c r="D62" s="4" t="s">
        <v>1</v>
      </c>
      <c r="E62" s="4">
        <v>250</v>
      </c>
      <c r="F62" s="48"/>
      <c r="G62" s="51">
        <f t="shared" si="1"/>
        <v>0</v>
      </c>
      <c r="H62" s="53">
        <f t="shared" si="2"/>
        <v>0</v>
      </c>
      <c r="I62" s="20">
        <f t="shared" si="9"/>
        <v>0</v>
      </c>
      <c r="K62" s="3"/>
    </row>
    <row r="63" spans="1:11" x14ac:dyDescent="0.25">
      <c r="A63" s="2" t="s">
        <v>128</v>
      </c>
      <c r="B63" s="59" t="s">
        <v>93</v>
      </c>
      <c r="C63" s="25"/>
      <c r="D63" s="4" t="s">
        <v>1</v>
      </c>
      <c r="E63" s="4">
        <v>500</v>
      </c>
      <c r="F63" s="48"/>
      <c r="G63" s="51">
        <f t="shared" si="1"/>
        <v>0</v>
      </c>
      <c r="H63" s="53">
        <f t="shared" si="2"/>
        <v>0</v>
      </c>
      <c r="I63" s="20">
        <f t="shared" si="9"/>
        <v>0</v>
      </c>
      <c r="K63" s="3"/>
    </row>
    <row r="64" spans="1:11" x14ac:dyDescent="0.25">
      <c r="A64" s="2" t="s">
        <v>62</v>
      </c>
      <c r="B64" s="59" t="s">
        <v>63</v>
      </c>
      <c r="C64" s="25"/>
      <c r="D64" s="4" t="s">
        <v>1</v>
      </c>
      <c r="E64" s="4">
        <v>2500</v>
      </c>
      <c r="F64" s="48"/>
      <c r="G64" s="51">
        <f t="shared" si="1"/>
        <v>0</v>
      </c>
      <c r="H64" s="53">
        <f t="shared" si="2"/>
        <v>0</v>
      </c>
      <c r="I64" s="20">
        <f t="shared" si="9"/>
        <v>0</v>
      </c>
    </row>
    <row r="65" spans="1:9" ht="24.75" x14ac:dyDescent="0.25">
      <c r="A65" s="2" t="s">
        <v>58</v>
      </c>
      <c r="B65" s="59" t="s">
        <v>142</v>
      </c>
      <c r="C65" s="25"/>
      <c r="D65" s="4" t="s">
        <v>30</v>
      </c>
      <c r="E65" s="4">
        <v>500</v>
      </c>
      <c r="F65" s="48"/>
      <c r="G65" s="51">
        <f t="shared" si="1"/>
        <v>0</v>
      </c>
      <c r="H65" s="53">
        <f t="shared" si="2"/>
        <v>0</v>
      </c>
      <c r="I65" s="20">
        <f t="shared" si="9"/>
        <v>0</v>
      </c>
    </row>
    <row r="66" spans="1:9" x14ac:dyDescent="0.25">
      <c r="A66" s="2" t="s">
        <v>120</v>
      </c>
      <c r="B66" s="59" t="s">
        <v>121</v>
      </c>
      <c r="C66" s="25"/>
      <c r="D66" s="4" t="s">
        <v>43</v>
      </c>
      <c r="E66" s="4">
        <v>10</v>
      </c>
      <c r="F66" s="48"/>
      <c r="G66" s="51">
        <f t="shared" si="1"/>
        <v>0</v>
      </c>
      <c r="H66" s="53">
        <f t="shared" si="2"/>
        <v>0</v>
      </c>
      <c r="I66" s="20">
        <f t="shared" si="9"/>
        <v>0</v>
      </c>
    </row>
    <row r="67" spans="1:9" x14ac:dyDescent="0.25">
      <c r="A67" s="6" t="s">
        <v>94</v>
      </c>
      <c r="B67" s="63" t="s">
        <v>105</v>
      </c>
      <c r="C67" s="28"/>
      <c r="D67" s="7" t="s">
        <v>95</v>
      </c>
      <c r="E67" s="7">
        <v>3000</v>
      </c>
      <c r="F67" s="48"/>
      <c r="G67" s="51">
        <f t="shared" si="1"/>
        <v>0</v>
      </c>
      <c r="H67" s="53">
        <f>SUM(G67*1.21)</f>
        <v>0</v>
      </c>
      <c r="I67" s="20">
        <f t="shared" si="9"/>
        <v>0</v>
      </c>
    </row>
    <row r="68" spans="1:9" x14ac:dyDescent="0.25">
      <c r="A68" s="6" t="s">
        <v>175</v>
      </c>
      <c r="B68" s="63" t="s">
        <v>176</v>
      </c>
      <c r="C68" s="28"/>
      <c r="D68" s="7" t="s">
        <v>1</v>
      </c>
      <c r="E68" s="7">
        <v>100</v>
      </c>
      <c r="F68" s="48"/>
      <c r="G68" s="51">
        <f t="shared" si="1"/>
        <v>0</v>
      </c>
      <c r="H68" s="53">
        <f>SUM(G68*1.21)</f>
        <v>0</v>
      </c>
      <c r="I68" s="20">
        <f t="shared" si="9"/>
        <v>0</v>
      </c>
    </row>
    <row r="69" spans="1:9" ht="15" customHeight="1" x14ac:dyDescent="0.25">
      <c r="A69" s="2" t="s">
        <v>96</v>
      </c>
      <c r="B69" s="59" t="s">
        <v>97</v>
      </c>
      <c r="C69" s="25"/>
      <c r="D69" s="4" t="s">
        <v>1</v>
      </c>
      <c r="E69" s="4">
        <v>250</v>
      </c>
      <c r="F69" s="48"/>
      <c r="G69" s="51">
        <f t="shared" si="1"/>
        <v>0</v>
      </c>
      <c r="H69" s="53">
        <f t="shared" si="2"/>
        <v>0</v>
      </c>
      <c r="I69" s="20">
        <f t="shared" si="9"/>
        <v>0</v>
      </c>
    </row>
    <row r="70" spans="1:9" x14ac:dyDescent="0.25">
      <c r="A70" s="6" t="s">
        <v>100</v>
      </c>
      <c r="B70" s="63" t="s">
        <v>101</v>
      </c>
      <c r="C70" s="28"/>
      <c r="D70" s="7" t="s">
        <v>1</v>
      </c>
      <c r="E70" s="7">
        <v>10</v>
      </c>
      <c r="F70" s="48"/>
      <c r="G70" s="51">
        <f t="shared" si="1"/>
        <v>0</v>
      </c>
      <c r="H70" s="53">
        <f t="shared" si="2"/>
        <v>0</v>
      </c>
      <c r="I70" s="20">
        <f t="shared" si="9"/>
        <v>0</v>
      </c>
    </row>
    <row r="71" spans="1:9" ht="24.75" x14ac:dyDescent="0.25">
      <c r="A71" s="2" t="s">
        <v>59</v>
      </c>
      <c r="B71" s="59" t="s">
        <v>152</v>
      </c>
      <c r="C71" s="25"/>
      <c r="D71" s="4" t="s">
        <v>1</v>
      </c>
      <c r="E71" s="4">
        <v>50</v>
      </c>
      <c r="F71" s="48"/>
      <c r="G71" s="51">
        <f t="shared" si="1"/>
        <v>0</v>
      </c>
      <c r="H71" s="53">
        <f t="shared" si="2"/>
        <v>0</v>
      </c>
      <c r="I71" s="20">
        <f t="shared" si="9"/>
        <v>0</v>
      </c>
    </row>
    <row r="72" spans="1:9" x14ac:dyDescent="0.25">
      <c r="A72" s="2" t="s">
        <v>153</v>
      </c>
      <c r="B72" s="59" t="s">
        <v>154</v>
      </c>
      <c r="C72" s="25"/>
      <c r="D72" s="4" t="s">
        <v>1</v>
      </c>
      <c r="E72" s="4">
        <v>100</v>
      </c>
      <c r="F72" s="48"/>
      <c r="G72" s="51">
        <f t="shared" si="1"/>
        <v>0</v>
      </c>
      <c r="H72" s="53">
        <f t="shared" si="2"/>
        <v>0</v>
      </c>
      <c r="I72" s="20">
        <f t="shared" si="9"/>
        <v>0</v>
      </c>
    </row>
    <row r="73" spans="1:9" x14ac:dyDescent="0.25">
      <c r="A73" s="2" t="s">
        <v>98</v>
      </c>
      <c r="B73" s="59" t="s">
        <v>143</v>
      </c>
      <c r="C73" s="25"/>
      <c r="D73" s="4" t="s">
        <v>1</v>
      </c>
      <c r="E73" s="4">
        <v>50</v>
      </c>
      <c r="F73" s="48"/>
      <c r="G73" s="51">
        <f t="shared" si="1"/>
        <v>0</v>
      </c>
      <c r="H73" s="53">
        <f t="shared" si="2"/>
        <v>0</v>
      </c>
      <c r="I73" s="20">
        <f t="shared" si="9"/>
        <v>0</v>
      </c>
    </row>
    <row r="74" spans="1:9" ht="16.5" customHeight="1" x14ac:dyDescent="0.25">
      <c r="A74" s="6" t="s">
        <v>155</v>
      </c>
      <c r="B74" s="59" t="s">
        <v>156</v>
      </c>
      <c r="C74" s="25"/>
      <c r="D74" s="4" t="s">
        <v>1</v>
      </c>
      <c r="E74" s="4">
        <v>30</v>
      </c>
      <c r="F74" s="48"/>
      <c r="G74" s="51">
        <f t="shared" si="1"/>
        <v>0</v>
      </c>
      <c r="H74" s="53">
        <f t="shared" si="2"/>
        <v>0</v>
      </c>
      <c r="I74" s="20">
        <f t="shared" si="9"/>
        <v>0</v>
      </c>
    </row>
    <row r="75" spans="1:9" x14ac:dyDescent="0.25">
      <c r="A75" s="6" t="s">
        <v>157</v>
      </c>
      <c r="B75" s="59" t="s">
        <v>158</v>
      </c>
      <c r="C75" s="25"/>
      <c r="D75" s="4" t="s">
        <v>1</v>
      </c>
      <c r="E75" s="4">
        <v>10</v>
      </c>
      <c r="F75" s="48"/>
      <c r="G75" s="51">
        <f t="shared" ref="G75:G83" si="18">E75*F75</f>
        <v>0</v>
      </c>
      <c r="H75" s="53">
        <f t="shared" ref="H75:H83" si="19">SUM(G75*1.21)</f>
        <v>0</v>
      </c>
      <c r="I75" s="20">
        <f t="shared" si="9"/>
        <v>0</v>
      </c>
    </row>
    <row r="76" spans="1:9" x14ac:dyDescent="0.25">
      <c r="A76" s="6" t="s">
        <v>160</v>
      </c>
      <c r="B76" s="59" t="s">
        <v>168</v>
      </c>
      <c r="C76" s="25"/>
      <c r="D76" s="4" t="s">
        <v>162</v>
      </c>
      <c r="E76" s="4">
        <v>20</v>
      </c>
      <c r="F76" s="48"/>
      <c r="G76" s="51">
        <f t="shared" si="18"/>
        <v>0</v>
      </c>
      <c r="H76" s="53">
        <f t="shared" si="19"/>
        <v>0</v>
      </c>
      <c r="I76" s="20">
        <f t="shared" si="9"/>
        <v>0</v>
      </c>
    </row>
    <row r="77" spans="1:9" x14ac:dyDescent="0.25">
      <c r="A77" s="6" t="s">
        <v>161</v>
      </c>
      <c r="B77" s="59" t="s">
        <v>169</v>
      </c>
      <c r="C77" s="25"/>
      <c r="D77" s="4" t="s">
        <v>163</v>
      </c>
      <c r="E77" s="4">
        <v>5</v>
      </c>
      <c r="F77" s="48"/>
      <c r="G77" s="51">
        <f t="shared" si="18"/>
        <v>0</v>
      </c>
      <c r="H77" s="53">
        <f t="shared" si="19"/>
        <v>0</v>
      </c>
      <c r="I77" s="20">
        <f t="shared" si="9"/>
        <v>0</v>
      </c>
    </row>
    <row r="78" spans="1:9" ht="24.75" x14ac:dyDescent="0.25">
      <c r="A78" s="6" t="s">
        <v>164</v>
      </c>
      <c r="B78" s="59" t="s">
        <v>189</v>
      </c>
      <c r="C78" s="25"/>
      <c r="D78" s="4" t="s">
        <v>1</v>
      </c>
      <c r="E78" s="4">
        <v>400</v>
      </c>
      <c r="F78" s="48"/>
      <c r="G78" s="51">
        <f t="shared" si="18"/>
        <v>0</v>
      </c>
      <c r="H78" s="53">
        <f t="shared" si="19"/>
        <v>0</v>
      </c>
      <c r="I78" s="20">
        <f t="shared" si="9"/>
        <v>0</v>
      </c>
    </row>
    <row r="79" spans="1:9" x14ac:dyDescent="0.25">
      <c r="A79" s="6" t="s">
        <v>165</v>
      </c>
      <c r="B79" s="59" t="s">
        <v>190</v>
      </c>
      <c r="C79" s="25"/>
      <c r="D79" s="4" t="s">
        <v>162</v>
      </c>
      <c r="E79" s="4">
        <v>5</v>
      </c>
      <c r="F79" s="48"/>
      <c r="G79" s="51">
        <f t="shared" si="18"/>
        <v>0</v>
      </c>
      <c r="H79" s="53">
        <f t="shared" si="19"/>
        <v>0</v>
      </c>
      <c r="I79" s="20">
        <f t="shared" si="9"/>
        <v>0</v>
      </c>
    </row>
    <row r="80" spans="1:9" ht="24.75" x14ac:dyDescent="0.25">
      <c r="A80" s="6" t="s">
        <v>166</v>
      </c>
      <c r="B80" s="59" t="s">
        <v>191</v>
      </c>
      <c r="C80" s="25"/>
      <c r="D80" s="4" t="s">
        <v>163</v>
      </c>
      <c r="E80" s="4">
        <v>5</v>
      </c>
      <c r="F80" s="48"/>
      <c r="G80" s="51">
        <f t="shared" si="18"/>
        <v>0</v>
      </c>
      <c r="H80" s="53">
        <f t="shared" si="19"/>
        <v>0</v>
      </c>
      <c r="I80" s="20">
        <f t="shared" si="9"/>
        <v>0</v>
      </c>
    </row>
    <row r="81" spans="1:9" ht="24.75" x14ac:dyDescent="0.25">
      <c r="A81" s="2" t="s">
        <v>67</v>
      </c>
      <c r="B81" s="59" t="s">
        <v>107</v>
      </c>
      <c r="C81" s="25"/>
      <c r="D81" s="4" t="s">
        <v>1</v>
      </c>
      <c r="E81" s="4">
        <v>5</v>
      </c>
      <c r="F81" s="48"/>
      <c r="G81" s="51">
        <f t="shared" ref="G81" si="20">E81*F81</f>
        <v>0</v>
      </c>
      <c r="H81" s="53">
        <f t="shared" ref="H81" si="21">SUM(G81*1.21)</f>
        <v>0</v>
      </c>
      <c r="I81" s="20"/>
    </row>
    <row r="82" spans="1:9" x14ac:dyDescent="0.25">
      <c r="A82" s="2" t="s">
        <v>122</v>
      </c>
      <c r="B82" s="59" t="s">
        <v>123</v>
      </c>
      <c r="C82" s="25"/>
      <c r="D82" s="4" t="s">
        <v>124</v>
      </c>
      <c r="E82" s="4">
        <v>8</v>
      </c>
      <c r="F82" s="48"/>
      <c r="G82" s="51">
        <f t="shared" ref="G82" si="22">E82*F82</f>
        <v>0</v>
      </c>
      <c r="H82" s="53">
        <f t="shared" ref="H82" si="23">SUM(G82*1.21)</f>
        <v>0</v>
      </c>
      <c r="I82" s="20"/>
    </row>
    <row r="83" spans="1:9" ht="15.75" thickBot="1" x14ac:dyDescent="0.3">
      <c r="A83" s="8" t="s">
        <v>64</v>
      </c>
      <c r="B83" s="64" t="s">
        <v>65</v>
      </c>
      <c r="C83" s="31"/>
      <c r="D83" s="9" t="s">
        <v>1</v>
      </c>
      <c r="E83" s="16">
        <v>30</v>
      </c>
      <c r="F83" s="48"/>
      <c r="G83" s="51">
        <f t="shared" si="18"/>
        <v>0</v>
      </c>
      <c r="H83" s="54">
        <f t="shared" si="19"/>
        <v>0</v>
      </c>
      <c r="I83" s="21">
        <f t="shared" si="9"/>
        <v>0</v>
      </c>
    </row>
    <row r="84" spans="1:9" ht="24.75" customHeight="1" thickBot="1" x14ac:dyDescent="0.3">
      <c r="A84" s="46"/>
      <c r="B84" s="23"/>
      <c r="C84" s="55" t="s">
        <v>21</v>
      </c>
      <c r="D84" s="56"/>
      <c r="E84" s="56"/>
      <c r="F84" s="56"/>
      <c r="G84" s="57">
        <f>SUM(G3:G83)</f>
        <v>0</v>
      </c>
      <c r="H84" s="57">
        <f>SUM(H3:H83)</f>
        <v>0</v>
      </c>
      <c r="I84" s="39">
        <f>SUM(I44:I83,I32:I37,I3:I30)</f>
        <v>0</v>
      </c>
    </row>
    <row r="86" spans="1:9" x14ac:dyDescent="0.25">
      <c r="A86" s="10" t="s">
        <v>44</v>
      </c>
      <c r="B86" s="10"/>
      <c r="C86" s="10"/>
    </row>
    <row r="87" spans="1:9" x14ac:dyDescent="0.25">
      <c r="A87" s="10" t="s">
        <v>103</v>
      </c>
      <c r="B87" s="10"/>
      <c r="C87" s="10"/>
    </row>
    <row r="88" spans="1:9" x14ac:dyDescent="0.25">
      <c r="A88" s="11" t="s">
        <v>45</v>
      </c>
      <c r="B88" s="11"/>
      <c r="C88" s="11"/>
    </row>
    <row r="89" spans="1:9" x14ac:dyDescent="0.25">
      <c r="A89" s="11" t="s">
        <v>106</v>
      </c>
    </row>
    <row r="90" spans="1:9" hidden="1" x14ac:dyDescent="0.25">
      <c r="A90" s="11" t="s">
        <v>46</v>
      </c>
    </row>
    <row r="91" spans="1:9" hidden="1" x14ac:dyDescent="0.25">
      <c r="A91" s="11" t="s">
        <v>47</v>
      </c>
    </row>
    <row r="92" spans="1:9" x14ac:dyDescent="0.25">
      <c r="A92" s="83" t="s">
        <v>104</v>
      </c>
      <c r="B92" s="83"/>
      <c r="C92" s="83"/>
    </row>
    <row r="93" spans="1:9" ht="24" customHeight="1" x14ac:dyDescent="0.25">
      <c r="A93" s="60" t="s">
        <v>177</v>
      </c>
      <c r="B93" s="60"/>
      <c r="C93" s="60"/>
    </row>
    <row r="94" spans="1:9" ht="22.5" customHeight="1" x14ac:dyDescent="0.35">
      <c r="A94" s="65" t="s">
        <v>108</v>
      </c>
      <c r="B94" s="45"/>
      <c r="C94" s="45"/>
    </row>
    <row r="95" spans="1:9" ht="23.25" x14ac:dyDescent="0.35">
      <c r="A95" s="61" t="s">
        <v>20</v>
      </c>
      <c r="B95" s="47"/>
      <c r="C95" s="45"/>
    </row>
    <row r="96" spans="1:9" x14ac:dyDescent="0.25">
      <c r="A96" t="s">
        <v>9</v>
      </c>
    </row>
    <row r="97" spans="1:1" x14ac:dyDescent="0.25">
      <c r="A97" t="s">
        <v>10</v>
      </c>
    </row>
    <row r="99" spans="1:1" x14ac:dyDescent="0.25">
      <c r="A99" t="s">
        <v>48</v>
      </c>
    </row>
    <row r="100" spans="1:1" x14ac:dyDescent="0.25">
      <c r="A100" t="s">
        <v>49</v>
      </c>
    </row>
  </sheetData>
  <mergeCells count="6">
    <mergeCell ref="A92:C92"/>
    <mergeCell ref="A2:B2"/>
    <mergeCell ref="A31:B31"/>
    <mergeCell ref="A43:B43"/>
    <mergeCell ref="B32:B33"/>
    <mergeCell ref="B36:B37"/>
  </mergeCells>
  <pageMargins left="0.23622047244094491" right="0.23622047244094491" top="0.19685039370078741" bottom="0" header="0.23622047244094491" footer="0.23622047244094491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Balonova Jarmila</dc:creator>
  <cp:lastModifiedBy>Víšek Roman</cp:lastModifiedBy>
  <cp:lastPrinted>2018-05-22T14:29:24Z</cp:lastPrinted>
  <dcterms:created xsi:type="dcterms:W3CDTF">2012-07-11T11:28:34Z</dcterms:created>
  <dcterms:modified xsi:type="dcterms:W3CDTF">2018-05-23T13:12:20Z</dcterms:modified>
</cp:coreProperties>
</file>