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5521" windowWidth="14370" windowHeight="10470" activeTab="0"/>
  </bookViews>
  <sheets>
    <sheet name="E-503" sheetId="1" r:id="rId1"/>
    <sheet name="Pomocny" sheetId="2" state="hidden" r:id="rId2"/>
  </sheets>
  <externalReferences>
    <externalReference r:id="rId5"/>
  </externalReferences>
  <definedNames>
    <definedName name="Akce" localSheetId="0">'[1]Pomocny'!$B$7</definedName>
    <definedName name="Akce">'Pomocny'!$B$7</definedName>
    <definedName name="CisloDok" localSheetId="0">'[1]Pomocny'!$B$1</definedName>
    <definedName name="CisloDok">'Pomocny'!$B$1</definedName>
    <definedName name="Datum" localSheetId="0">'[1]Pomocny'!$B$13</definedName>
    <definedName name="Datum">'Pomocny'!$B$13</definedName>
    <definedName name="Kontroloval" localSheetId="0">'[1]Pomocny'!$B$11</definedName>
    <definedName name="Kontroloval">'Pomocny'!$B$11</definedName>
    <definedName name="_xlnm.Print_Titles" localSheetId="0">'E-503'!$1:$1</definedName>
    <definedName name="Objednatel" localSheetId="0">'[1]Pomocny'!$B$2</definedName>
    <definedName name="Objednatel">'Pomocny'!$B$2</definedName>
    <definedName name="ObjednatelAdr">'Pomocny'!$B$3</definedName>
    <definedName name="ObjednatelMesto">'Pomocny'!$B$4</definedName>
    <definedName name="Obsah" localSheetId="0">'[1]Pomocny'!$B$8</definedName>
    <definedName name="Obsah">'Pomocny'!$B$8</definedName>
    <definedName name="PocetA4" localSheetId="0">'[1]Pomocny'!$B$15</definedName>
    <definedName name="PocetA4">'Pomocny'!$B$15</definedName>
    <definedName name="Schvalil" localSheetId="0">'[1]Pomocny'!$B$12</definedName>
    <definedName name="Schvalil">'Pomocny'!$B$12</definedName>
    <definedName name="SPS_PLC_DQE">#REF!</definedName>
    <definedName name="Stupen" localSheetId="0">'[1]Pomocny'!$B$14</definedName>
    <definedName name="Stupen">'Pomocny'!$B$14</definedName>
    <definedName name="Vypracoval" localSheetId="0">'[1]Pomocny'!$B$10</definedName>
    <definedName name="Vypracoval">'Pomocny'!$B$10</definedName>
    <definedName name="Zakazka" localSheetId="0">'[1]Pomocny'!$B$5</definedName>
    <definedName name="Zakazka">'Pomocny'!$B$5</definedName>
    <definedName name="ZakazkaBKB">'Pomocny'!$B$6</definedName>
  </definedNames>
  <calcPr fullCalcOnLoad="1"/>
</workbook>
</file>

<file path=xl/sharedStrings.xml><?xml version="1.0" encoding="utf-8"?>
<sst xmlns="http://schemas.openxmlformats.org/spreadsheetml/2006/main" count="242" uniqueCount="178">
  <si>
    <t>CisloDok</t>
  </si>
  <si>
    <t>Objednatel</t>
  </si>
  <si>
    <t>ObjednatelAdr</t>
  </si>
  <si>
    <t>ObjednatelMesto</t>
  </si>
  <si>
    <t>Zakazka</t>
  </si>
  <si>
    <t>ZakazkaBKB</t>
  </si>
  <si>
    <t>Akce</t>
  </si>
  <si>
    <t>Obsah</t>
  </si>
  <si>
    <t>Vypracoval</t>
  </si>
  <si>
    <t>Kontroloval</t>
  </si>
  <si>
    <t>Schvalil</t>
  </si>
  <si>
    <t>Datum</t>
  </si>
  <si>
    <t>Stupen</t>
  </si>
  <si>
    <t>PocetA4</t>
  </si>
  <si>
    <t>BKB-SM-4345</t>
  </si>
  <si>
    <t>Revoluční 1234</t>
  </si>
  <si>
    <t>735 94 Bohumín</t>
  </si>
  <si>
    <t>DSP</t>
  </si>
  <si>
    <t>12-01-2657</t>
  </si>
  <si>
    <t>BKB 12-01-2657</t>
  </si>
  <si>
    <t>OPRAVY HAL V-22, V-23 A V-24</t>
  </si>
  <si>
    <t>BONATRANS GROUP a.s., BOHUMÍN</t>
  </si>
  <si>
    <t>ING. VESELÝ</t>
  </si>
  <si>
    <t>ING. JABLONSKÝ</t>
  </si>
  <si>
    <t>ING. WALDER</t>
  </si>
  <si>
    <t>06/2012</t>
  </si>
  <si>
    <t>SPECIFIKACE MATERIÁLU</t>
  </si>
  <si>
    <t>P.č.</t>
  </si>
  <si>
    <t>Označení</t>
  </si>
  <si>
    <t>Popis</t>
  </si>
  <si>
    <t>Množství</t>
  </si>
  <si>
    <t>Výrobce</t>
  </si>
  <si>
    <t>Poznámka</t>
  </si>
  <si>
    <t>Svítidla a světelné zdroje</t>
  </si>
  <si>
    <t>2</t>
  </si>
  <si>
    <t>2.1</t>
  </si>
  <si>
    <t>3</t>
  </si>
  <si>
    <t>Kabely</t>
  </si>
  <si>
    <t>4</t>
  </si>
  <si>
    <t>4.1</t>
  </si>
  <si>
    <t>3.1</t>
  </si>
  <si>
    <t>3.2</t>
  </si>
  <si>
    <t>4.3</t>
  </si>
  <si>
    <t>4.4</t>
  </si>
  <si>
    <t>5</t>
  </si>
  <si>
    <t>5.1</t>
  </si>
  <si>
    <t>Revize vč. zprávy</t>
  </si>
  <si>
    <t>2.3</t>
  </si>
  <si>
    <t>MJ</t>
  </si>
  <si>
    <t>Montáž</t>
  </si>
  <si>
    <t>Celkem Montáž</t>
  </si>
  <si>
    <t>Materiál</t>
  </si>
  <si>
    <t>Celkem Materiál</t>
  </si>
  <si>
    <t>ks</t>
  </si>
  <si>
    <t>m</t>
  </si>
  <si>
    <t>hod</t>
  </si>
  <si>
    <t>Ukončení vodičů</t>
  </si>
  <si>
    <t>ukončení vodičů v rozvaděči do 6</t>
  </si>
  <si>
    <t>6.2</t>
  </si>
  <si>
    <t>5.2</t>
  </si>
  <si>
    <t>5.4</t>
  </si>
  <si>
    <t>6</t>
  </si>
  <si>
    <t>6.1</t>
  </si>
  <si>
    <t>6.3</t>
  </si>
  <si>
    <t>podružný materiál</t>
  </si>
  <si>
    <t>%</t>
  </si>
  <si>
    <t>dopravné dodávek</t>
  </si>
  <si>
    <t>Celkem Montáž + Materiál</t>
  </si>
  <si>
    <t>Celkem  s DPH</t>
  </si>
  <si>
    <t>kus</t>
  </si>
  <si>
    <t>Trubka ohebná d-29mm přes stěnu</t>
  </si>
  <si>
    <t>Krabice centrálního pospojování se znakem uzemnění -100x100mm</t>
  </si>
  <si>
    <t>Svorky Bernard pro OP</t>
  </si>
  <si>
    <t>Kapsy zdi cih pro krabice 5x6x5cm</t>
  </si>
  <si>
    <t>Vyplň rýh stěn hl.3 mm š.5 mm</t>
  </si>
  <si>
    <t xml:space="preserve">Začistění omítek kolem rozváděče </t>
  </si>
  <si>
    <t>Začistění omítek kolem krabic</t>
  </si>
  <si>
    <t>Bourání otv strop žb 0,25m2 tl.20cm</t>
  </si>
  <si>
    <t>Sekání rýh zdi cih hl.3 cm š.5 cm</t>
  </si>
  <si>
    <t>Průraz betonem d-50mm tl. betonu 30cm</t>
  </si>
  <si>
    <t>sum</t>
  </si>
  <si>
    <t>CYY  6mm z/žl</t>
  </si>
  <si>
    <t>CYKY 3Jx1,5mm</t>
  </si>
  <si>
    <t>CYKY 4Jx1,5mm</t>
  </si>
  <si>
    <t>Doplnění do rozvaděčů</t>
  </si>
  <si>
    <t>2.4</t>
  </si>
  <si>
    <t>5.5</t>
  </si>
  <si>
    <t>6.5</t>
  </si>
  <si>
    <t>6.6</t>
  </si>
  <si>
    <t>6.7</t>
  </si>
  <si>
    <t>6.8</t>
  </si>
  <si>
    <t>6.9</t>
  </si>
  <si>
    <t>6.10</t>
  </si>
  <si>
    <t>7.1</t>
  </si>
  <si>
    <t>7.2</t>
  </si>
  <si>
    <t>7.3</t>
  </si>
  <si>
    <t>Nosný a montážní materiál</t>
  </si>
  <si>
    <t>8</t>
  </si>
  <si>
    <t>8.1</t>
  </si>
  <si>
    <t>8.2</t>
  </si>
  <si>
    <t>8.6</t>
  </si>
  <si>
    <t>9</t>
  </si>
  <si>
    <t>9.1</t>
  </si>
  <si>
    <t>9.2</t>
  </si>
  <si>
    <t>pomocný materiál + PPV + dopravné</t>
  </si>
  <si>
    <t>9.3</t>
  </si>
  <si>
    <t>podíl přidružených výkonů</t>
  </si>
  <si>
    <t>9.4</t>
  </si>
  <si>
    <t>přesun dodávek</t>
  </si>
  <si>
    <t>10</t>
  </si>
  <si>
    <t>10.1</t>
  </si>
  <si>
    <t>10.3</t>
  </si>
  <si>
    <t>10.4</t>
  </si>
  <si>
    <t>10.7</t>
  </si>
  <si>
    <t>10.8</t>
  </si>
  <si>
    <t>10.9</t>
  </si>
  <si>
    <t>stavební práce</t>
  </si>
  <si>
    <t>HZS</t>
  </si>
  <si>
    <t>5.6</t>
  </si>
  <si>
    <t>3.3</t>
  </si>
  <si>
    <t>"B"</t>
  </si>
  <si>
    <t>"C"</t>
  </si>
  <si>
    <t>"A"</t>
  </si>
  <si>
    <t>Řadové svorky do 16mm</t>
  </si>
  <si>
    <t>Doplnění jističů LSN 25A/1B</t>
  </si>
  <si>
    <t xml:space="preserve">Průchozí svorkovnice pro kabel </t>
  </si>
  <si>
    <t>Komp. svítidlo  LED 7W, IP44,typ Kira DL-75, zdroj šroubovice</t>
  </si>
  <si>
    <t>Svítidlo  do linky SB118 s vypínačem</t>
  </si>
  <si>
    <t xml:space="preserve">Spínač č.1 pod  omítku typ Tango </t>
  </si>
  <si>
    <t>Spínač  s orien doutnavkou typ  1/OSo  Tango IP44</t>
  </si>
  <si>
    <t>Krabice , zásuvky</t>
  </si>
  <si>
    <t xml:space="preserve">Spínače, </t>
  </si>
  <si>
    <t>Dvojzásuvka 230V,16A pod omítku  s natočenou dutinou</t>
  </si>
  <si>
    <t>Dvojzásuvka 230V,16A pod omítku  s natočenou dutinou s přepět ochanou</t>
  </si>
  <si>
    <t>Krabice KU 68/1901</t>
  </si>
  <si>
    <t>Krabice KU 68/1903 vč věnečku</t>
  </si>
  <si>
    <t xml:space="preserve">Ochranné pospojování EPS2 </t>
  </si>
  <si>
    <t>CYKY 3Jx2,5</t>
  </si>
  <si>
    <t>CYA 4mm z/žl</t>
  </si>
  <si>
    <t>ukončení kabelů v rozvaděči do 4x6</t>
  </si>
  <si>
    <t>ukončení kabelů v rozvaděči do 3x2,5</t>
  </si>
  <si>
    <t>Vysekání otvotu pro skříně  RSS2</t>
  </si>
  <si>
    <t>10.5</t>
  </si>
  <si>
    <t>10.6</t>
  </si>
  <si>
    <t>Rozváděč RS01 doplnění dle výkresu E- 06</t>
  </si>
  <si>
    <t>Konvektor sálavý s termostatem  Ecoflex 500W</t>
  </si>
  <si>
    <t>Úpravy ve stávajícím skříňovém rozváděči-kabelové propoje</t>
  </si>
  <si>
    <t>Svítidlo se senzorem   LED 7W, IP44,typ ANETA S260</t>
  </si>
  <si>
    <t>"D"</t>
  </si>
  <si>
    <t>Led svítidlo do podhledu 600x600m QA/700 36W,3900lm,4000K</t>
  </si>
  <si>
    <t>3.4</t>
  </si>
  <si>
    <t>3.5</t>
  </si>
  <si>
    <t>"E"</t>
  </si>
  <si>
    <t>Led svítidlo přisazené s krytem ZL 36W,IP20,3600lm,4000K</t>
  </si>
  <si>
    <t>""</t>
  </si>
  <si>
    <t>Svítidlo kruhové veszavné do rampy 20W,230W, chrom d-80mm, typ Dele</t>
  </si>
  <si>
    <t xml:space="preserve">Rozváděče, topidla </t>
  </si>
  <si>
    <t xml:space="preserve">Spínač č.5 pod omítkou typ  Tango    </t>
  </si>
  <si>
    <t xml:space="preserve">Spínač   č.1 na omítku v plastu IP44 Typ Tango </t>
  </si>
  <si>
    <t>Vypínač 400V/32A v krabici IP44</t>
  </si>
  <si>
    <t>Dvojzásuvka 230V,16A v plastu na omítku IP44</t>
  </si>
  <si>
    <t>Krabice Acidur do 5x2,5mm IP65</t>
  </si>
  <si>
    <t>CYKY 5Jx6  mm</t>
  </si>
  <si>
    <t>JYSTY 5x2x0,8</t>
  </si>
  <si>
    <t>7.</t>
  </si>
  <si>
    <t>Lišta plastová LHD 40/40</t>
  </si>
  <si>
    <t>7.4</t>
  </si>
  <si>
    <t>7.5</t>
  </si>
  <si>
    <t>Lišta plastová LHD 20/20</t>
  </si>
  <si>
    <t>Napojení stávajících vývodu  na rozváděč RS1</t>
  </si>
  <si>
    <t>Demontáž stávající el. instalace a úpravu v rozváděči</t>
  </si>
  <si>
    <t>DPH 21%</t>
  </si>
  <si>
    <t xml:space="preserve">Zásuvka 400V/16A- 5ti kolik </t>
  </si>
  <si>
    <t>Vypínač 400V/16A v krabici IP44</t>
  </si>
  <si>
    <t>CYKY 5Jx2,5mm</t>
  </si>
  <si>
    <t>3.6</t>
  </si>
  <si>
    <t>3.7</t>
  </si>
  <si>
    <t>Svítidlo dle investora N307 nástšnné DEOS , lakovaný hliníkový profil , ochranní tvrzené sklo</t>
  </si>
</sst>
</file>

<file path=xl/styles.xml><?xml version="1.0" encoding="utf-8"?>
<styleSheet xmlns="http://schemas.openxmlformats.org/spreadsheetml/2006/main">
  <numFmts count="5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\ &quot;Kč&quot;"/>
    <numFmt numFmtId="171" formatCode="mmmm\ yy"/>
    <numFmt numFmtId="172" formatCode="000\ 00"/>
    <numFmt numFmtId="173" formatCode="[$-405]mmmm\ yy;@"/>
    <numFmt numFmtId="174" formatCode="@\ "/>
    <numFmt numFmtId="175" formatCode="#,##0\ &quot;CZK&quot;;\-#,##0\ &quot;CZK&quot;"/>
    <numFmt numFmtId="176" formatCode="#,##0\ &quot;CZK&quot;;[Red]\-#,##0\ &quot;CZK&quot;"/>
    <numFmt numFmtId="177" formatCode="#,##0.00\ &quot;CZK&quot;;\-#,##0.00\ &quot;CZK&quot;"/>
    <numFmt numFmtId="178" formatCode="#,##0.00\ &quot;CZK&quot;;[Red]\-#,##0.00\ &quot;CZK&quot;"/>
    <numFmt numFmtId="179" formatCode="_-* #,##0\ &quot;CZK&quot;_-;\-* #,##0\ &quot;CZK&quot;_-;_-* &quot;-&quot;\ &quot;CZK&quot;_-;_-@_-"/>
    <numFmt numFmtId="180" formatCode="_-* #,##0\ _C_Z_K_-;\-* #,##0\ _C_Z_K_-;_-* &quot;-&quot;\ _C_Z_K_-;_-@_-"/>
    <numFmt numFmtId="181" formatCode="_-* #,##0.00\ &quot;CZK&quot;_-;\-* #,##0.00\ &quot;CZK&quot;_-;_-* &quot;-&quot;??\ &quot;CZK&quot;_-;_-@_-"/>
    <numFmt numFmtId="182" formatCode="_-* #,##0.00\ _C_Z_K_-;\-* #,##0.00\ _C_Z_K_-;_-* &quot;-&quot;??\ _C_Z_K_-;_-@_-"/>
    <numFmt numFmtId="183" formatCode="#,##0\ &quot;kr&quot;;\-#,##0\ &quot;kr&quot;"/>
    <numFmt numFmtId="184" formatCode="#,##0\ &quot;kr&quot;;[Red]\-#,##0\ &quot;kr&quot;"/>
    <numFmt numFmtId="185" formatCode="#,##0.00\ &quot;kr&quot;;\-#,##0.00\ &quot;kr&quot;"/>
    <numFmt numFmtId="186" formatCode="#,##0.00\ &quot;kr&quot;;[Red]\-#,##0.00\ &quot;kr&quot;"/>
    <numFmt numFmtId="187" formatCode="_-* #,##0\ &quot;kr&quot;_-;\-* #,##0\ &quot;kr&quot;_-;_-* &quot;-&quot;\ &quot;kr&quot;_-;_-@_-"/>
    <numFmt numFmtId="188" formatCode="_-* #,##0\ _k_r_-;\-* #,##0\ _k_r_-;_-* &quot;-&quot;\ _k_r_-;_-@_-"/>
    <numFmt numFmtId="189" formatCode="_-* #,##0.00\ &quot;kr&quot;_-;\-* #,##0.00\ &quot;kr&quot;_-;_-* &quot;-&quot;??\ &quot;kr&quot;_-;_-@_-"/>
    <numFmt numFmtId="190" formatCode="_-* #,##0.00\ _k_r_-;\-* #,##0.00\ _k_r_-;_-* &quot;-&quot;??\ _k_r_-;_-@_-"/>
    <numFmt numFmtId="191" formatCode="&quot;Ł&quot;#,##0;\-&quot;Ł&quot;#,##0"/>
    <numFmt numFmtId="192" formatCode="&quot;Ł&quot;#,##0;[Red]\-&quot;Ł&quot;#,##0"/>
    <numFmt numFmtId="193" formatCode="&quot;Ł&quot;#,##0.00;\-&quot;Ł&quot;#,##0.00"/>
    <numFmt numFmtId="194" formatCode="&quot;Ł&quot;#,##0.00;[Red]\-&quot;Ł&quot;#,##0.00"/>
    <numFmt numFmtId="195" formatCode="_-&quot;Ł&quot;* #,##0_-;\-&quot;Ł&quot;* #,##0_-;_-&quot;Ł&quot;* &quot;-&quot;_-;_-@_-"/>
    <numFmt numFmtId="196" formatCode="_-* #,##0_-;\-* #,##0_-;_-* &quot;-&quot;_-;_-@_-"/>
    <numFmt numFmtId="197" formatCode="_-&quot;Ł&quot;* #,##0.00_-;\-&quot;Ł&quot;* #,##0.00_-;_-&quot;Ł&quot;* &quot;-&quot;??_-;_-@_-"/>
    <numFmt numFmtId="198" formatCode="_-* #,##0.00_-;\-* #,##0.00_-;_-* &quot;-&quot;??_-;_-@_-"/>
    <numFmt numFmtId="199" formatCode="mmm/yyyy"/>
    <numFmt numFmtId="200" formatCode="#,##0.00\ &quot;Kč&quot;"/>
    <numFmt numFmtId="201" formatCode="####;\-####"/>
    <numFmt numFmtId="202" formatCode="#,##0;\-#,##0"/>
    <numFmt numFmtId="203" formatCode="#,##0.00;\-#,##0.00"/>
    <numFmt numFmtId="204" formatCode="#,##0.000;\-#,##0.000"/>
    <numFmt numFmtId="205" formatCode="#,##0.00000;\-#,##0.00000"/>
    <numFmt numFmtId="206" formatCode="#,##0.0;\-#,##0.0"/>
    <numFmt numFmtId="207" formatCode="#,##0.0"/>
    <numFmt numFmtId="208" formatCode="[$¥€-2]\ #\ ##,000_);[Red]\([$€-2]\ #\ ##,000\)"/>
  </numFmts>
  <fonts count="2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u val="single"/>
      <sz val="11.5"/>
      <color indexed="12"/>
      <name val="Arial CE"/>
      <family val="0"/>
    </font>
    <font>
      <u val="single"/>
      <sz val="11.5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 CE"/>
      <family val="2"/>
    </font>
    <font>
      <b/>
      <i/>
      <sz val="9"/>
      <name val="Arial CE"/>
      <family val="0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0" fillId="4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3" borderId="8" applyNumberFormat="0" applyAlignment="0" applyProtection="0"/>
    <xf numFmtId="0" fontId="22" fillId="13" borderId="9" applyNumberFormat="0" applyAlignment="0" applyProtection="0"/>
    <xf numFmtId="0" fontId="23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49" fontId="24" fillId="0" borderId="10" xfId="47" applyNumberFormat="1" applyFont="1" applyFill="1" applyBorder="1" applyAlignment="1">
      <alignment horizontal="center"/>
      <protection/>
    </xf>
    <xf numFmtId="49" fontId="24" fillId="0" borderId="11" xfId="47" applyNumberFormat="1" applyFont="1" applyFill="1" applyBorder="1" applyAlignment="1">
      <alignment horizontal="center"/>
      <protection/>
    </xf>
    <xf numFmtId="0" fontId="24" fillId="0" borderId="12" xfId="47" applyFont="1" applyFill="1" applyBorder="1" applyAlignment="1">
      <alignment horizontal="left"/>
      <protection/>
    </xf>
    <xf numFmtId="1" fontId="24" fillId="0" borderId="12" xfId="47" applyNumberFormat="1" applyFont="1" applyFill="1" applyBorder="1" applyAlignment="1">
      <alignment horizontal="center"/>
      <protection/>
    </xf>
    <xf numFmtId="0" fontId="24" fillId="0" borderId="13" xfId="47" applyFont="1" applyFill="1" applyBorder="1" applyAlignment="1">
      <alignment horizontal="center"/>
      <protection/>
    </xf>
    <xf numFmtId="0" fontId="24" fillId="0" borderId="14" xfId="47" applyFont="1" applyFill="1" applyBorder="1" applyAlignment="1">
      <alignment horizontal="left"/>
      <protection/>
    </xf>
    <xf numFmtId="4" fontId="10" fillId="0" borderId="0" xfId="48" applyNumberFormat="1" applyFont="1" applyBorder="1">
      <alignment/>
      <protection/>
    </xf>
    <xf numFmtId="0" fontId="10" fillId="0" borderId="0" xfId="47" applyFont="1">
      <alignment/>
      <protection/>
    </xf>
    <xf numFmtId="49" fontId="10" fillId="0" borderId="15" xfId="47" applyNumberFormat="1" applyFont="1" applyFill="1" applyBorder="1" applyAlignment="1">
      <alignment horizontal="center"/>
      <protection/>
    </xf>
    <xf numFmtId="0" fontId="10" fillId="0" borderId="16" xfId="47" applyFont="1" applyFill="1" applyBorder="1" applyAlignment="1">
      <alignment horizontal="left"/>
      <protection/>
    </xf>
    <xf numFmtId="1" fontId="10" fillId="0" borderId="16" xfId="47" applyNumberFormat="1" applyFont="1" applyFill="1" applyBorder="1" applyAlignment="1">
      <alignment horizontal="center"/>
      <protection/>
    </xf>
    <xf numFmtId="0" fontId="10" fillId="0" borderId="17" xfId="47" applyFont="1" applyFill="1" applyBorder="1" applyAlignment="1">
      <alignment horizontal="center"/>
      <protection/>
    </xf>
    <xf numFmtId="49" fontId="24" fillId="0" borderId="18" xfId="47" applyNumberFormat="1" applyFont="1" applyFill="1" applyBorder="1" applyAlignment="1">
      <alignment horizontal="left"/>
      <protection/>
    </xf>
    <xf numFmtId="1" fontId="24" fillId="0" borderId="18" xfId="47" applyNumberFormat="1" applyFont="1" applyFill="1" applyBorder="1" applyAlignment="1">
      <alignment horizontal="center"/>
      <protection/>
    </xf>
    <xf numFmtId="49" fontId="24" fillId="0" borderId="18" xfId="47" applyNumberFormat="1" applyFont="1" applyFill="1" applyBorder="1" applyAlignment="1">
      <alignment/>
      <protection/>
    </xf>
    <xf numFmtId="0" fontId="10" fillId="0" borderId="0" xfId="48" applyFont="1" applyBorder="1">
      <alignment/>
      <protection/>
    </xf>
    <xf numFmtId="49" fontId="25" fillId="0" borderId="18" xfId="47" applyNumberFormat="1" applyFont="1" applyFill="1" applyBorder="1" applyAlignment="1">
      <alignment horizontal="left"/>
      <protection/>
    </xf>
    <xf numFmtId="49" fontId="10" fillId="0" borderId="18" xfId="47" applyNumberFormat="1" applyFont="1" applyFill="1" applyBorder="1" applyAlignment="1">
      <alignment/>
      <protection/>
    </xf>
    <xf numFmtId="0" fontId="10" fillId="0" borderId="18" xfId="47" applyFont="1" applyFill="1" applyBorder="1" applyAlignment="1">
      <alignment horizontal="left"/>
      <protection/>
    </xf>
    <xf numFmtId="0" fontId="10" fillId="0" borderId="18" xfId="47" applyFont="1" applyFill="1" applyBorder="1" applyAlignment="1">
      <alignment horizontal="center"/>
      <protection/>
    </xf>
    <xf numFmtId="49" fontId="10" fillId="0" borderId="18" xfId="47" applyNumberFormat="1" applyFont="1" applyFill="1" applyBorder="1" applyAlignment="1">
      <alignment horizontal="left"/>
      <protection/>
    </xf>
    <xf numFmtId="49" fontId="10" fillId="0" borderId="19" xfId="47" applyNumberFormat="1" applyFont="1" applyFill="1" applyBorder="1" applyAlignment="1">
      <alignment horizontal="center"/>
      <protection/>
    </xf>
    <xf numFmtId="49" fontId="10" fillId="0" borderId="18" xfId="47" applyNumberFormat="1" applyFont="1" applyFill="1" applyBorder="1" applyAlignment="1">
      <alignment horizontal="left"/>
      <protection/>
    </xf>
    <xf numFmtId="49" fontId="24" fillId="0" borderId="18" xfId="47" applyNumberFormat="1" applyFont="1" applyFill="1" applyBorder="1" applyAlignment="1">
      <alignment horizontal="left"/>
      <protection/>
    </xf>
    <xf numFmtId="0" fontId="10" fillId="0" borderId="0" xfId="48" applyFont="1">
      <alignment/>
      <protection/>
    </xf>
    <xf numFmtId="49" fontId="10" fillId="0" borderId="0" xfId="48" applyNumberFormat="1" applyFont="1" applyFill="1" applyAlignment="1">
      <alignment horizontal="center"/>
      <protection/>
    </xf>
    <xf numFmtId="0" fontId="10" fillId="0" borderId="0" xfId="48" applyFont="1" applyFill="1">
      <alignment/>
      <protection/>
    </xf>
    <xf numFmtId="0" fontId="10" fillId="0" borderId="0" xfId="48" applyFont="1" applyFill="1" applyAlignment="1">
      <alignment horizontal="center"/>
      <protection/>
    </xf>
    <xf numFmtId="0" fontId="10" fillId="0" borderId="0" xfId="48" applyFont="1" applyFill="1" applyAlignment="1">
      <alignment horizontal="left"/>
      <protection/>
    </xf>
    <xf numFmtId="0" fontId="10" fillId="0" borderId="0" xfId="48" applyFont="1" applyFill="1" applyBorder="1">
      <alignment/>
      <protection/>
    </xf>
    <xf numFmtId="49" fontId="10" fillId="0" borderId="18" xfId="47" applyNumberFormat="1" applyFont="1" applyFill="1" applyBorder="1" applyAlignment="1">
      <alignment/>
      <protection/>
    </xf>
    <xf numFmtId="49" fontId="24" fillId="0" borderId="19" xfId="47" applyNumberFormat="1" applyFont="1" applyFill="1" applyBorder="1" applyAlignment="1">
      <alignment horizontal="center"/>
      <protection/>
    </xf>
    <xf numFmtId="4" fontId="24" fillId="0" borderId="13" xfId="47" applyNumberFormat="1" applyFont="1" applyFill="1" applyBorder="1" applyAlignment="1">
      <alignment horizontal="right"/>
      <protection/>
    </xf>
    <xf numFmtId="4" fontId="24" fillId="0" borderId="13" xfId="47" applyNumberFormat="1" applyFont="1" applyFill="1" applyBorder="1" applyAlignment="1">
      <alignment horizontal="right" wrapText="1"/>
      <protection/>
    </xf>
    <xf numFmtId="4" fontId="10" fillId="0" borderId="17" xfId="47" applyNumberFormat="1" applyFont="1" applyFill="1" applyBorder="1" applyAlignment="1">
      <alignment horizontal="right"/>
      <protection/>
    </xf>
    <xf numFmtId="4" fontId="10" fillId="0" borderId="20" xfId="47" applyNumberFormat="1" applyFont="1" applyFill="1" applyBorder="1" applyAlignment="1">
      <alignment horizontal="right"/>
      <protection/>
    </xf>
    <xf numFmtId="4" fontId="10" fillId="0" borderId="20" xfId="47" applyNumberFormat="1" applyFont="1" applyFill="1" applyBorder="1" applyAlignment="1">
      <alignment horizontal="right"/>
      <protection/>
    </xf>
    <xf numFmtId="207" fontId="10" fillId="0" borderId="18" xfId="47" applyNumberFormat="1" applyFont="1" applyFill="1" applyBorder="1" applyAlignment="1">
      <alignment horizontal="right"/>
      <protection/>
    </xf>
    <xf numFmtId="49" fontId="24" fillId="0" borderId="18" xfId="47" applyNumberFormat="1" applyFont="1" applyFill="1" applyBorder="1" applyAlignment="1">
      <alignment horizontal="center"/>
      <protection/>
    </xf>
    <xf numFmtId="4" fontId="24" fillId="0" borderId="18" xfId="47" applyNumberFormat="1" applyFont="1" applyFill="1" applyBorder="1" applyAlignment="1">
      <alignment horizontal="right"/>
      <protection/>
    </xf>
    <xf numFmtId="4" fontId="10" fillId="0" borderId="18" xfId="47" applyNumberFormat="1" applyFont="1" applyFill="1" applyBorder="1" applyAlignment="1">
      <alignment horizontal="right"/>
      <protection/>
    </xf>
    <xf numFmtId="0" fontId="10" fillId="0" borderId="18" xfId="48" applyFont="1" applyBorder="1">
      <alignment/>
      <protection/>
    </xf>
    <xf numFmtId="4" fontId="10" fillId="0" borderId="18" xfId="48" applyNumberFormat="1" applyFont="1" applyBorder="1">
      <alignment/>
      <protection/>
    </xf>
    <xf numFmtId="0" fontId="10" fillId="0" borderId="18" xfId="47" applyFont="1" applyBorder="1">
      <alignment/>
      <protection/>
    </xf>
    <xf numFmtId="49" fontId="10" fillId="0" borderId="18" xfId="47" applyNumberFormat="1" applyFont="1" applyFill="1" applyBorder="1" applyAlignment="1">
      <alignment horizontal="center"/>
      <protection/>
    </xf>
    <xf numFmtId="49" fontId="10" fillId="0" borderId="18" xfId="47" applyNumberFormat="1" applyFont="1" applyFill="1" applyBorder="1" applyAlignment="1">
      <alignment horizontal="center"/>
      <protection/>
    </xf>
    <xf numFmtId="49" fontId="24" fillId="0" borderId="18" xfId="47" applyNumberFormat="1" applyFont="1" applyFill="1" applyBorder="1" applyAlignment="1">
      <alignment horizontal="center"/>
      <protection/>
    </xf>
    <xf numFmtId="4" fontId="10" fillId="0" borderId="18" xfId="47" applyNumberFormat="1" applyFont="1" applyFill="1" applyBorder="1" applyAlignment="1">
      <alignment horizontal="right"/>
      <protection/>
    </xf>
    <xf numFmtId="49" fontId="24" fillId="0" borderId="18" xfId="47" applyNumberFormat="1" applyFont="1" applyFill="1" applyBorder="1" applyAlignment="1">
      <alignment/>
      <protection/>
    </xf>
    <xf numFmtId="1" fontId="24" fillId="0" borderId="18" xfId="47" applyNumberFormat="1" applyFont="1" applyFill="1" applyBorder="1" applyAlignment="1">
      <alignment horizontal="center"/>
      <protection/>
    </xf>
    <xf numFmtId="4" fontId="24" fillId="0" borderId="20" xfId="47" applyNumberFormat="1" applyFont="1" applyFill="1" applyBorder="1" applyAlignment="1">
      <alignment horizontal="right"/>
      <protection/>
    </xf>
    <xf numFmtId="49" fontId="24" fillId="0" borderId="21" xfId="47" applyNumberFormat="1" applyFont="1" applyFill="1" applyBorder="1" applyAlignment="1">
      <alignment horizontal="left"/>
      <protection/>
    </xf>
    <xf numFmtId="0" fontId="24" fillId="0" borderId="0" xfId="48" applyFont="1" applyBorder="1">
      <alignment/>
      <protection/>
    </xf>
    <xf numFmtId="0" fontId="24" fillId="0" borderId="0" xfId="47" applyFont="1">
      <alignment/>
      <protection/>
    </xf>
    <xf numFmtId="4" fontId="24" fillId="0" borderId="18" xfId="47" applyNumberFormat="1" applyFont="1" applyFill="1" applyBorder="1" applyAlignment="1">
      <alignment horizontal="right"/>
      <protection/>
    </xf>
    <xf numFmtId="49" fontId="24" fillId="0" borderId="19" xfId="48" applyNumberFormat="1" applyFont="1" applyFill="1" applyBorder="1" applyAlignment="1">
      <alignment horizontal="center"/>
      <protection/>
    </xf>
    <xf numFmtId="0" fontId="24" fillId="0" borderId="18" xfId="48" applyFont="1" applyFill="1" applyBorder="1">
      <alignment/>
      <protection/>
    </xf>
    <xf numFmtId="0" fontId="24" fillId="0" borderId="18" xfId="48" applyFont="1" applyFill="1" applyBorder="1" applyAlignment="1">
      <alignment horizontal="center"/>
      <protection/>
    </xf>
    <xf numFmtId="1" fontId="24" fillId="0" borderId="18" xfId="48" applyNumberFormat="1" applyFont="1" applyFill="1" applyBorder="1" applyAlignment="1">
      <alignment horizontal="center"/>
      <protection/>
    </xf>
    <xf numFmtId="4" fontId="24" fillId="0" borderId="18" xfId="48" applyNumberFormat="1" applyFont="1" applyFill="1" applyBorder="1" applyAlignment="1">
      <alignment horizontal="right"/>
      <protection/>
    </xf>
    <xf numFmtId="0" fontId="24" fillId="0" borderId="21" xfId="48" applyFont="1" applyFill="1" applyBorder="1" applyAlignment="1">
      <alignment horizontal="left"/>
      <protection/>
    </xf>
    <xf numFmtId="0" fontId="24" fillId="0" borderId="0" xfId="48" applyFont="1" applyFill="1" applyBorder="1">
      <alignment/>
      <protection/>
    </xf>
    <xf numFmtId="4" fontId="24" fillId="0" borderId="0" xfId="48" applyNumberFormat="1" applyFont="1" applyBorder="1">
      <alignment/>
      <protection/>
    </xf>
    <xf numFmtId="0" fontId="24" fillId="0" borderId="0" xfId="48" applyFont="1" applyFill="1">
      <alignment/>
      <protection/>
    </xf>
    <xf numFmtId="49" fontId="24" fillId="0" borderId="22" xfId="48" applyNumberFormat="1" applyFont="1" applyFill="1" applyBorder="1" applyAlignment="1">
      <alignment horizontal="center"/>
      <protection/>
    </xf>
    <xf numFmtId="0" fontId="24" fillId="0" borderId="23" xfId="48" applyFont="1" applyFill="1" applyBorder="1">
      <alignment/>
      <protection/>
    </xf>
    <xf numFmtId="0" fontId="24" fillId="0" borderId="23" xfId="48" applyFont="1" applyFill="1" applyBorder="1" applyAlignment="1">
      <alignment horizontal="center"/>
      <protection/>
    </xf>
    <xf numFmtId="1" fontId="24" fillId="0" borderId="23" xfId="48" applyNumberFormat="1" applyFont="1" applyFill="1" applyBorder="1" applyAlignment="1">
      <alignment horizontal="center"/>
      <protection/>
    </xf>
    <xf numFmtId="4" fontId="24" fillId="0" borderId="23" xfId="48" applyNumberFormat="1" applyFont="1" applyFill="1" applyBorder="1" applyAlignment="1">
      <alignment horizontal="right"/>
      <protection/>
    </xf>
    <xf numFmtId="0" fontId="24" fillId="0" borderId="24" xfId="48" applyFont="1" applyFill="1" applyBorder="1" applyAlignment="1">
      <alignment horizontal="left"/>
      <protection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right" vertical="center"/>
    </xf>
    <xf numFmtId="0" fontId="10" fillId="0" borderId="17" xfId="47" applyFont="1" applyFill="1" applyBorder="1" applyAlignment="1">
      <alignment horizontal="left"/>
      <protection/>
    </xf>
    <xf numFmtId="49" fontId="10" fillId="0" borderId="25" xfId="47" applyNumberFormat="1" applyFont="1" applyFill="1" applyBorder="1" applyAlignment="1">
      <alignment horizontal="center"/>
      <protection/>
    </xf>
    <xf numFmtId="16" fontId="10" fillId="0" borderId="18" xfId="47" applyNumberFormat="1" applyFont="1" applyFill="1" applyBorder="1" applyAlignment="1">
      <alignment horizontal="center"/>
      <protection/>
    </xf>
    <xf numFmtId="0" fontId="24" fillId="0" borderId="18" xfId="48" applyFont="1" applyBorder="1">
      <alignment/>
      <protection/>
    </xf>
  </cellXfs>
  <cellStyles count="53">
    <cellStyle name="Normal" xfId="0"/>
    <cellStyle name="RowLevel_0" xfId="1"/>
    <cellStyle name="ColLevel_0" xfId="2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=433" xfId="47"/>
    <cellStyle name="normální_seznam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D2D2D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AVEL~1.SEB\AppData\Local\Temp\_tc\S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ni list"/>
      <sheetName val="BKB-SM-4242"/>
      <sheetName val="Pomocny"/>
    </sheetNames>
    <sheetDataSet>
      <sheetData sheetId="2">
        <row r="1">
          <cell r="B1" t="str">
            <v>BKB-SM-4242</v>
          </cell>
        </row>
        <row r="2">
          <cell r="B2" t="str">
            <v>ArcelorMittal Energy Ostrava a.s.</v>
          </cell>
        </row>
        <row r="5">
          <cell r="B5" t="str">
            <v>11-12-2644</v>
          </cell>
        </row>
        <row r="7">
          <cell r="B7" t="str">
            <v>IZOLOVANÁ KABINA</v>
          </cell>
        </row>
        <row r="8">
          <cell r="B8" t="str">
            <v>Specifikace materiálu</v>
          </cell>
        </row>
        <row r="10">
          <cell r="B10" t="str">
            <v>Ing. Tomáš Walder</v>
          </cell>
        </row>
        <row r="13">
          <cell r="B13">
            <v>40917</v>
          </cell>
        </row>
        <row r="14">
          <cell r="B14" t="str">
            <v>DPS</v>
          </cell>
        </row>
        <row r="15">
          <cell r="B1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9"/>
  <sheetViews>
    <sheetView showRowColHeaders="0" tabSelected="1" view="pageLayout" zoomScale="75" zoomScaleNormal="75" zoomScaleSheetLayoutView="75" zoomScalePageLayoutView="75" workbookViewId="0" topLeftCell="A55">
      <selection activeCell="B131" sqref="B131"/>
    </sheetView>
  </sheetViews>
  <sheetFormatPr defaultColWidth="9.00390625" defaultRowHeight="12.75"/>
  <cols>
    <col min="1" max="1" width="6.75390625" style="28" customWidth="1"/>
    <col min="2" max="2" width="12.875" style="29" customWidth="1"/>
    <col min="3" max="3" width="54.00390625" style="29" customWidth="1"/>
    <col min="4" max="4" width="15.75390625" style="30" customWidth="1"/>
    <col min="5" max="5" width="11.25390625" style="31" customWidth="1"/>
    <col min="6" max="6" width="9.125" style="32" customWidth="1"/>
    <col min="7" max="7" width="11.625" style="9" customWidth="1"/>
    <col min="8" max="10" width="9.875" style="32" bestFit="1" customWidth="1"/>
    <col min="11" max="16384" width="9.125" style="29" customWidth="1"/>
  </cols>
  <sheetData>
    <row r="1" spans="1:11" s="10" customFormat="1" ht="24.75" thickBot="1">
      <c r="A1" s="3" t="s">
        <v>27</v>
      </c>
      <c r="B1" s="4" t="s">
        <v>28</v>
      </c>
      <c r="C1" s="5" t="s">
        <v>29</v>
      </c>
      <c r="D1" s="7" t="s">
        <v>31</v>
      </c>
      <c r="E1" s="8" t="s">
        <v>48</v>
      </c>
      <c r="F1" s="6" t="s">
        <v>30</v>
      </c>
      <c r="G1" s="35" t="s">
        <v>49</v>
      </c>
      <c r="H1" s="36" t="s">
        <v>50</v>
      </c>
      <c r="I1" s="35" t="s">
        <v>51</v>
      </c>
      <c r="J1" s="36" t="s">
        <v>52</v>
      </c>
      <c r="K1" s="8" t="s">
        <v>32</v>
      </c>
    </row>
    <row r="2" spans="1:11" s="10" customFormat="1" ht="12">
      <c r="A2" s="11"/>
      <c r="B2" s="11"/>
      <c r="C2" s="12"/>
      <c r="D2" s="14"/>
      <c r="E2" s="75"/>
      <c r="F2" s="13"/>
      <c r="G2" s="37"/>
      <c r="H2" s="37"/>
      <c r="I2" s="37"/>
      <c r="J2" s="37"/>
      <c r="K2" s="54"/>
    </row>
    <row r="3" spans="1:11" s="10" customFormat="1" ht="12">
      <c r="A3" s="41">
        <v>1</v>
      </c>
      <c r="B3" s="15"/>
      <c r="C3" s="15" t="s">
        <v>156</v>
      </c>
      <c r="D3" s="17"/>
      <c r="E3" s="23"/>
      <c r="F3" s="16"/>
      <c r="G3" s="42"/>
      <c r="H3" s="42"/>
      <c r="I3" s="42"/>
      <c r="J3" s="42"/>
      <c r="K3" s="54"/>
    </row>
    <row r="4" spans="1:11" s="10" customFormat="1" ht="12">
      <c r="A4" s="77">
        <v>41671</v>
      </c>
      <c r="B4" s="15"/>
      <c r="C4" s="23" t="s">
        <v>144</v>
      </c>
      <c r="D4" s="22"/>
      <c r="E4" s="21" t="s">
        <v>80</v>
      </c>
      <c r="F4" s="44">
        <v>1</v>
      </c>
      <c r="G4" s="44">
        <v>0</v>
      </c>
      <c r="H4" s="43">
        <f>G4*F4</f>
        <v>0</v>
      </c>
      <c r="I4" s="43">
        <v>0</v>
      </c>
      <c r="J4" s="43">
        <f>I4*F4</f>
        <v>0</v>
      </c>
      <c r="K4" s="54"/>
    </row>
    <row r="5" spans="1:11" s="10" customFormat="1" ht="12">
      <c r="A5" s="77">
        <v>42430</v>
      </c>
      <c r="B5" s="15"/>
      <c r="C5" s="23" t="s">
        <v>145</v>
      </c>
      <c r="D5" s="22"/>
      <c r="E5" s="21" t="s">
        <v>80</v>
      </c>
      <c r="F5" s="44">
        <v>2</v>
      </c>
      <c r="G5" s="44">
        <v>0</v>
      </c>
      <c r="H5" s="43">
        <f>G5*F5</f>
        <v>0</v>
      </c>
      <c r="I5" s="43">
        <v>0</v>
      </c>
      <c r="J5" s="43">
        <f>I5*F5</f>
        <v>0</v>
      </c>
      <c r="K5" s="54"/>
    </row>
    <row r="6" spans="1:11" s="10" customFormat="1" ht="12">
      <c r="A6" s="77">
        <v>42461</v>
      </c>
      <c r="B6" s="15"/>
      <c r="C6" s="23" t="s">
        <v>146</v>
      </c>
      <c r="D6" s="22"/>
      <c r="E6" s="21" t="s">
        <v>80</v>
      </c>
      <c r="F6" s="44">
        <v>1</v>
      </c>
      <c r="G6" s="44">
        <v>0</v>
      </c>
      <c r="H6" s="43">
        <f>G6*F6</f>
        <v>0</v>
      </c>
      <c r="I6" s="43">
        <v>0</v>
      </c>
      <c r="J6" s="43">
        <f>I6*F6</f>
        <v>0</v>
      </c>
      <c r="K6" s="54"/>
    </row>
    <row r="7" spans="1:11" s="10" customFormat="1" ht="12">
      <c r="A7" s="47"/>
      <c r="B7" s="23"/>
      <c r="C7" s="23"/>
      <c r="D7" s="20"/>
      <c r="E7" s="23"/>
      <c r="F7" s="44"/>
      <c r="G7" s="44"/>
      <c r="H7" s="43"/>
      <c r="I7" s="44"/>
      <c r="J7" s="43"/>
      <c r="K7" s="54"/>
    </row>
    <row r="8" spans="1:11" s="10" customFormat="1" ht="12">
      <c r="A8" s="41" t="s">
        <v>34</v>
      </c>
      <c r="B8" s="15"/>
      <c r="C8" s="15" t="s">
        <v>84</v>
      </c>
      <c r="D8" s="20"/>
      <c r="E8" s="23"/>
      <c r="F8" s="44"/>
      <c r="G8" s="44"/>
      <c r="H8" s="43"/>
      <c r="I8" s="44"/>
      <c r="J8" s="43"/>
      <c r="K8" s="54"/>
    </row>
    <row r="9" spans="1:11" s="10" customFormat="1" ht="12">
      <c r="A9" s="47" t="s">
        <v>35</v>
      </c>
      <c r="B9" s="23"/>
      <c r="C9" s="23" t="s">
        <v>124</v>
      </c>
      <c r="D9" s="20"/>
      <c r="E9" s="23" t="s">
        <v>53</v>
      </c>
      <c r="F9" s="44">
        <v>5</v>
      </c>
      <c r="G9" s="44">
        <v>0</v>
      </c>
      <c r="H9" s="43">
        <f>G9*F9</f>
        <v>0</v>
      </c>
      <c r="I9" s="43">
        <v>0</v>
      </c>
      <c r="J9" s="43">
        <f>I9*F9</f>
        <v>0</v>
      </c>
      <c r="K9" s="54"/>
    </row>
    <row r="10" spans="1:11" s="10" customFormat="1" ht="12">
      <c r="A10" s="47" t="s">
        <v>47</v>
      </c>
      <c r="B10" s="23"/>
      <c r="C10" s="23" t="s">
        <v>123</v>
      </c>
      <c r="D10" s="20"/>
      <c r="E10" s="23" t="s">
        <v>53</v>
      </c>
      <c r="F10" s="44">
        <v>4</v>
      </c>
      <c r="G10" s="44">
        <v>0</v>
      </c>
      <c r="H10" s="43">
        <f>G10*F10</f>
        <v>0</v>
      </c>
      <c r="I10" s="43">
        <v>0</v>
      </c>
      <c r="J10" s="43">
        <f>I10*F10</f>
        <v>0</v>
      </c>
      <c r="K10" s="54"/>
    </row>
    <row r="11" spans="1:11" s="10" customFormat="1" ht="12">
      <c r="A11" s="47" t="s">
        <v>85</v>
      </c>
      <c r="B11" s="23"/>
      <c r="C11" s="23" t="s">
        <v>125</v>
      </c>
      <c r="D11" s="20"/>
      <c r="E11" s="23" t="s">
        <v>53</v>
      </c>
      <c r="F11" s="44">
        <v>1</v>
      </c>
      <c r="G11" s="44">
        <v>0</v>
      </c>
      <c r="H11" s="43">
        <f>G11*F11</f>
        <v>0</v>
      </c>
      <c r="I11" s="43">
        <v>0</v>
      </c>
      <c r="J11" s="43">
        <f>I11*F11</f>
        <v>0</v>
      </c>
      <c r="K11" s="54"/>
    </row>
    <row r="12" spans="1:11" s="10" customFormat="1" ht="12">
      <c r="A12" s="47"/>
      <c r="B12" s="23"/>
      <c r="C12" s="23"/>
      <c r="D12" s="33"/>
      <c r="E12" s="20"/>
      <c r="F12" s="44"/>
      <c r="G12" s="44"/>
      <c r="H12" s="43"/>
      <c r="I12" s="44"/>
      <c r="J12" s="43"/>
      <c r="K12" s="54"/>
    </row>
    <row r="13" spans="1:11" s="10" customFormat="1" ht="12">
      <c r="A13" s="49" t="s">
        <v>36</v>
      </c>
      <c r="B13" s="26"/>
      <c r="C13" s="26" t="s">
        <v>33</v>
      </c>
      <c r="D13" s="20"/>
      <c r="E13" s="15"/>
      <c r="F13" s="44"/>
      <c r="G13" s="45"/>
      <c r="H13" s="43"/>
      <c r="I13" s="44"/>
      <c r="J13" s="43"/>
      <c r="K13" s="54"/>
    </row>
    <row r="14" spans="1:11" s="10" customFormat="1" ht="12">
      <c r="A14" s="48" t="s">
        <v>40</v>
      </c>
      <c r="B14" s="23" t="s">
        <v>120</v>
      </c>
      <c r="C14" s="23" t="s">
        <v>147</v>
      </c>
      <c r="D14" s="20"/>
      <c r="E14" s="20" t="s">
        <v>53</v>
      </c>
      <c r="F14" s="44">
        <v>2</v>
      </c>
      <c r="G14" s="45">
        <v>0</v>
      </c>
      <c r="H14" s="43">
        <f aca="true" t="shared" si="0" ref="H14:H20">G14*F14</f>
        <v>0</v>
      </c>
      <c r="I14" s="43">
        <v>0</v>
      </c>
      <c r="J14" s="43">
        <f aca="true" t="shared" si="1" ref="J14:J20">I14*F14</f>
        <v>0</v>
      </c>
      <c r="K14" s="54"/>
    </row>
    <row r="15" spans="1:11" s="10" customFormat="1" ht="12">
      <c r="A15" s="48" t="s">
        <v>41</v>
      </c>
      <c r="B15" s="23" t="s">
        <v>122</v>
      </c>
      <c r="C15" s="23" t="s">
        <v>126</v>
      </c>
      <c r="D15" s="20"/>
      <c r="E15" s="20" t="s">
        <v>53</v>
      </c>
      <c r="F15" s="44">
        <v>7</v>
      </c>
      <c r="G15" s="50">
        <v>0</v>
      </c>
      <c r="H15" s="43">
        <f t="shared" si="0"/>
        <v>0</v>
      </c>
      <c r="I15" s="43">
        <v>0</v>
      </c>
      <c r="J15" s="43">
        <f t="shared" si="1"/>
        <v>0</v>
      </c>
      <c r="K15" s="54"/>
    </row>
    <row r="16" spans="1:11" s="10" customFormat="1" ht="12">
      <c r="A16" s="48" t="s">
        <v>119</v>
      </c>
      <c r="B16" s="23" t="s">
        <v>121</v>
      </c>
      <c r="C16" s="23" t="s">
        <v>127</v>
      </c>
      <c r="D16" s="20"/>
      <c r="E16" s="20" t="s">
        <v>53</v>
      </c>
      <c r="F16" s="44">
        <v>1</v>
      </c>
      <c r="G16" s="50">
        <v>0</v>
      </c>
      <c r="H16" s="43">
        <f t="shared" si="0"/>
        <v>0</v>
      </c>
      <c r="I16" s="43">
        <v>0</v>
      </c>
      <c r="J16" s="43">
        <f t="shared" si="1"/>
        <v>0</v>
      </c>
      <c r="K16" s="54"/>
    </row>
    <row r="17" spans="1:11" s="10" customFormat="1" ht="12">
      <c r="A17" s="48" t="s">
        <v>150</v>
      </c>
      <c r="B17" s="23" t="s">
        <v>148</v>
      </c>
      <c r="C17" s="23" t="s">
        <v>149</v>
      </c>
      <c r="D17" s="20"/>
      <c r="E17" s="20" t="s">
        <v>53</v>
      </c>
      <c r="F17" s="44">
        <v>4</v>
      </c>
      <c r="G17" s="50">
        <v>0</v>
      </c>
      <c r="H17" s="43">
        <f t="shared" si="0"/>
        <v>0</v>
      </c>
      <c r="I17" s="43">
        <v>0</v>
      </c>
      <c r="J17" s="43">
        <f t="shared" si="1"/>
        <v>0</v>
      </c>
      <c r="K17" s="54"/>
    </row>
    <row r="18" spans="1:11" s="10" customFormat="1" ht="12">
      <c r="A18" s="48" t="s">
        <v>151</v>
      </c>
      <c r="B18" s="23" t="s">
        <v>152</v>
      </c>
      <c r="C18" s="23" t="s">
        <v>153</v>
      </c>
      <c r="D18" s="20"/>
      <c r="E18" s="20" t="s">
        <v>53</v>
      </c>
      <c r="F18" s="44">
        <v>1</v>
      </c>
      <c r="G18" s="50">
        <v>0</v>
      </c>
      <c r="H18" s="43">
        <f t="shared" si="0"/>
        <v>0</v>
      </c>
      <c r="I18" s="43">
        <v>0</v>
      </c>
      <c r="J18" s="43">
        <f t="shared" si="1"/>
        <v>0</v>
      </c>
      <c r="K18" s="54"/>
    </row>
    <row r="19" spans="1:11" s="10" customFormat="1" ht="12">
      <c r="A19" s="48" t="s">
        <v>175</v>
      </c>
      <c r="B19" s="23" t="s">
        <v>154</v>
      </c>
      <c r="C19" s="23" t="s">
        <v>155</v>
      </c>
      <c r="D19" s="20"/>
      <c r="E19" s="20" t="s">
        <v>53</v>
      </c>
      <c r="F19" s="44">
        <v>3</v>
      </c>
      <c r="G19" s="50">
        <v>0</v>
      </c>
      <c r="H19" s="43">
        <f>G19*F19</f>
        <v>0</v>
      </c>
      <c r="I19" s="43">
        <v>0</v>
      </c>
      <c r="J19" s="43">
        <f>I19*F19</f>
        <v>0</v>
      </c>
      <c r="K19" s="54"/>
    </row>
    <row r="20" spans="1:11" s="10" customFormat="1" ht="12">
      <c r="A20" s="48" t="s">
        <v>176</v>
      </c>
      <c r="B20" s="23" t="s">
        <v>154</v>
      </c>
      <c r="C20" s="23" t="s">
        <v>177</v>
      </c>
      <c r="D20" s="20"/>
      <c r="E20" s="20" t="s">
        <v>53</v>
      </c>
      <c r="F20" s="44">
        <v>5</v>
      </c>
      <c r="G20" s="50">
        <v>0</v>
      </c>
      <c r="H20" s="43">
        <f t="shared" si="0"/>
        <v>0</v>
      </c>
      <c r="I20" s="43">
        <v>0</v>
      </c>
      <c r="J20" s="43">
        <f t="shared" si="1"/>
        <v>0</v>
      </c>
      <c r="K20" s="54"/>
    </row>
    <row r="21" spans="1:11" s="10" customFormat="1" ht="12">
      <c r="A21" s="48"/>
      <c r="B21" s="23"/>
      <c r="C21" s="19"/>
      <c r="D21" s="20"/>
      <c r="E21" s="15"/>
      <c r="F21" s="44"/>
      <c r="G21" s="45"/>
      <c r="H21" s="44"/>
      <c r="I21" s="44"/>
      <c r="J21" s="44"/>
      <c r="K21" s="54"/>
    </row>
    <row r="22" spans="1:11" s="10" customFormat="1" ht="12">
      <c r="A22" s="49" t="s">
        <v>38</v>
      </c>
      <c r="B22" s="26"/>
      <c r="C22" s="26" t="s">
        <v>131</v>
      </c>
      <c r="D22" s="17"/>
      <c r="E22" s="23"/>
      <c r="F22" s="44"/>
      <c r="G22" s="46"/>
      <c r="H22" s="46"/>
      <c r="I22" s="46"/>
      <c r="J22" s="46"/>
      <c r="K22" s="54"/>
    </row>
    <row r="23" spans="1:11" s="10" customFormat="1" ht="12">
      <c r="A23" s="48" t="s">
        <v>39</v>
      </c>
      <c r="B23" s="23"/>
      <c r="C23" s="23" t="s">
        <v>128</v>
      </c>
      <c r="D23" s="33"/>
      <c r="E23" s="20" t="s">
        <v>53</v>
      </c>
      <c r="F23" s="44">
        <v>6</v>
      </c>
      <c r="G23" s="46">
        <v>0</v>
      </c>
      <c r="H23" s="43">
        <f aca="true" t="shared" si="2" ref="H23:H29">G23*F23</f>
        <v>0</v>
      </c>
      <c r="I23" s="43">
        <v>0</v>
      </c>
      <c r="J23" s="43">
        <f aca="true" t="shared" si="3" ref="J23:J29">I23*F23</f>
        <v>0</v>
      </c>
      <c r="K23" s="54"/>
    </row>
    <row r="24" spans="1:11" s="10" customFormat="1" ht="12">
      <c r="A24" s="48" t="s">
        <v>42</v>
      </c>
      <c r="B24" s="23"/>
      <c r="C24" s="23" t="s">
        <v>129</v>
      </c>
      <c r="D24" s="33"/>
      <c r="E24" s="20" t="s">
        <v>53</v>
      </c>
      <c r="F24" s="44">
        <v>1</v>
      </c>
      <c r="G24" s="46">
        <v>0</v>
      </c>
      <c r="H24" s="43">
        <f t="shared" si="2"/>
        <v>0</v>
      </c>
      <c r="I24" s="43">
        <v>0</v>
      </c>
      <c r="J24" s="43">
        <f t="shared" si="3"/>
        <v>0</v>
      </c>
      <c r="K24" s="54"/>
    </row>
    <row r="25" spans="1:11" s="10" customFormat="1" ht="12">
      <c r="A25" s="48" t="s">
        <v>43</v>
      </c>
      <c r="B25" s="25"/>
      <c r="C25" s="23" t="s">
        <v>157</v>
      </c>
      <c r="D25" s="33"/>
      <c r="E25" s="20" t="s">
        <v>53</v>
      </c>
      <c r="F25" s="44">
        <v>3</v>
      </c>
      <c r="G25" s="46">
        <v>0</v>
      </c>
      <c r="H25" s="43">
        <f t="shared" si="2"/>
        <v>0</v>
      </c>
      <c r="I25" s="43">
        <v>0</v>
      </c>
      <c r="J25" s="43">
        <f t="shared" si="3"/>
        <v>0</v>
      </c>
      <c r="K25" s="54"/>
    </row>
    <row r="26" spans="1:11" s="10" customFormat="1" ht="12">
      <c r="A26" s="48" t="s">
        <v>42</v>
      </c>
      <c r="B26" s="23"/>
      <c r="C26" s="23" t="s">
        <v>158</v>
      </c>
      <c r="D26" s="33"/>
      <c r="E26" s="20" t="s">
        <v>53</v>
      </c>
      <c r="F26" s="44">
        <v>2</v>
      </c>
      <c r="G26" s="46">
        <v>0</v>
      </c>
      <c r="H26" s="43">
        <f t="shared" si="2"/>
        <v>0</v>
      </c>
      <c r="I26" s="43">
        <v>0</v>
      </c>
      <c r="J26" s="43">
        <f t="shared" si="3"/>
        <v>0</v>
      </c>
      <c r="K26" s="54"/>
    </row>
    <row r="27" spans="1:11" s="10" customFormat="1" ht="12">
      <c r="A27" s="48" t="s">
        <v>43</v>
      </c>
      <c r="B27" s="25"/>
      <c r="C27" s="23" t="s">
        <v>159</v>
      </c>
      <c r="D27" s="33"/>
      <c r="E27" s="20" t="s">
        <v>53</v>
      </c>
      <c r="F27" s="44">
        <v>1</v>
      </c>
      <c r="G27" s="46">
        <v>0</v>
      </c>
      <c r="H27" s="43">
        <f t="shared" si="2"/>
        <v>0</v>
      </c>
      <c r="I27" s="43">
        <v>0</v>
      </c>
      <c r="J27" s="43">
        <f t="shared" si="3"/>
        <v>0</v>
      </c>
      <c r="K27" s="54"/>
    </row>
    <row r="28" spans="1:11" s="10" customFormat="1" ht="12">
      <c r="A28" s="48" t="s">
        <v>42</v>
      </c>
      <c r="B28" s="23"/>
      <c r="C28" s="23" t="s">
        <v>172</v>
      </c>
      <c r="D28" s="33"/>
      <c r="E28" s="20" t="s">
        <v>53</v>
      </c>
      <c r="F28" s="44">
        <v>1</v>
      </c>
      <c r="G28" s="46">
        <v>0</v>
      </c>
      <c r="H28" s="43">
        <f t="shared" si="2"/>
        <v>0</v>
      </c>
      <c r="I28" s="43">
        <v>0</v>
      </c>
      <c r="J28" s="43">
        <f t="shared" si="3"/>
        <v>0</v>
      </c>
      <c r="K28" s="54"/>
    </row>
    <row r="29" spans="1:11" s="10" customFormat="1" ht="12">
      <c r="A29" s="48" t="s">
        <v>43</v>
      </c>
      <c r="B29" s="25"/>
      <c r="C29" s="23" t="s">
        <v>173</v>
      </c>
      <c r="D29" s="33"/>
      <c r="E29" s="20" t="s">
        <v>53</v>
      </c>
      <c r="F29" s="44">
        <v>3</v>
      </c>
      <c r="G29" s="46">
        <v>0</v>
      </c>
      <c r="H29" s="43">
        <f t="shared" si="2"/>
        <v>0</v>
      </c>
      <c r="I29" s="43">
        <v>0</v>
      </c>
      <c r="J29" s="43">
        <f t="shared" si="3"/>
        <v>0</v>
      </c>
      <c r="K29" s="54"/>
    </row>
    <row r="30" spans="1:11" s="10" customFormat="1" ht="12">
      <c r="A30" s="48"/>
      <c r="B30" s="15"/>
      <c r="C30" s="23"/>
      <c r="D30" s="33"/>
      <c r="E30" s="20"/>
      <c r="F30" s="44"/>
      <c r="G30" s="45"/>
      <c r="H30" s="43"/>
      <c r="I30" s="44"/>
      <c r="J30" s="43"/>
      <c r="K30" s="54"/>
    </row>
    <row r="31" spans="1:11" s="10" customFormat="1" ht="12">
      <c r="A31" s="49" t="s">
        <v>44</v>
      </c>
      <c r="B31" s="26"/>
      <c r="C31" s="26" t="s">
        <v>130</v>
      </c>
      <c r="D31" s="33"/>
      <c r="E31" s="20"/>
      <c r="F31" s="44"/>
      <c r="G31" s="45"/>
      <c r="H31" s="43"/>
      <c r="I31" s="44"/>
      <c r="J31" s="43"/>
      <c r="K31" s="54"/>
    </row>
    <row r="32" spans="1:11" s="10" customFormat="1" ht="12">
      <c r="A32" s="48" t="s">
        <v>45</v>
      </c>
      <c r="B32" s="15"/>
      <c r="C32" s="23" t="s">
        <v>132</v>
      </c>
      <c r="D32" s="33"/>
      <c r="E32" s="20" t="s">
        <v>53</v>
      </c>
      <c r="F32" s="44">
        <v>15</v>
      </c>
      <c r="G32" s="45">
        <v>0</v>
      </c>
      <c r="H32" s="43">
        <f>G32*F32</f>
        <v>0</v>
      </c>
      <c r="I32" s="43">
        <v>0</v>
      </c>
      <c r="J32" s="43">
        <f>I32*F32</f>
        <v>0</v>
      </c>
      <c r="K32" s="54"/>
    </row>
    <row r="33" spans="1:11" s="10" customFormat="1" ht="12">
      <c r="A33" s="48" t="s">
        <v>45</v>
      </c>
      <c r="B33" s="15"/>
      <c r="C33" s="23" t="s">
        <v>160</v>
      </c>
      <c r="D33" s="33"/>
      <c r="E33" s="20" t="s">
        <v>53</v>
      </c>
      <c r="F33" s="44">
        <v>3</v>
      </c>
      <c r="G33" s="45">
        <v>0</v>
      </c>
      <c r="H33" s="43">
        <f aca="true" t="shared" si="4" ref="H33:H38">G33*F33</f>
        <v>0</v>
      </c>
      <c r="I33" s="43">
        <v>0</v>
      </c>
      <c r="J33" s="43">
        <f aca="true" t="shared" si="5" ref="J33:J38">I33*F33</f>
        <v>0</v>
      </c>
      <c r="K33" s="54"/>
    </row>
    <row r="34" spans="1:11" s="10" customFormat="1" ht="12">
      <c r="A34" s="48" t="s">
        <v>59</v>
      </c>
      <c r="B34" s="15"/>
      <c r="C34" s="23" t="s">
        <v>133</v>
      </c>
      <c r="D34" s="33"/>
      <c r="E34" s="20" t="s">
        <v>53</v>
      </c>
      <c r="F34" s="44">
        <v>2</v>
      </c>
      <c r="G34" s="45">
        <v>0</v>
      </c>
      <c r="H34" s="43">
        <f t="shared" si="4"/>
        <v>0</v>
      </c>
      <c r="I34" s="43">
        <v>0</v>
      </c>
      <c r="J34" s="43">
        <f t="shared" si="5"/>
        <v>0</v>
      </c>
      <c r="K34" s="54"/>
    </row>
    <row r="35" spans="1:11" s="10" customFormat="1" ht="12">
      <c r="A35" s="48" t="s">
        <v>59</v>
      </c>
      <c r="B35" s="15"/>
      <c r="C35" s="23" t="s">
        <v>134</v>
      </c>
      <c r="D35" s="33"/>
      <c r="E35" s="20" t="s">
        <v>53</v>
      </c>
      <c r="F35" s="44">
        <v>30</v>
      </c>
      <c r="G35" s="45">
        <v>0</v>
      </c>
      <c r="H35" s="43">
        <f t="shared" si="4"/>
        <v>0</v>
      </c>
      <c r="I35" s="43">
        <v>0</v>
      </c>
      <c r="J35" s="43">
        <f t="shared" si="5"/>
        <v>0</v>
      </c>
      <c r="K35" s="54"/>
    </row>
    <row r="36" spans="1:11" s="10" customFormat="1" ht="12">
      <c r="A36" s="48" t="s">
        <v>60</v>
      </c>
      <c r="B36" s="15"/>
      <c r="C36" s="23" t="s">
        <v>135</v>
      </c>
      <c r="D36" s="33"/>
      <c r="E36" s="20" t="s">
        <v>53</v>
      </c>
      <c r="F36" s="44">
        <v>26</v>
      </c>
      <c r="G36" s="45">
        <v>0</v>
      </c>
      <c r="H36" s="43">
        <f t="shared" si="4"/>
        <v>0</v>
      </c>
      <c r="I36" s="43">
        <v>0</v>
      </c>
      <c r="J36" s="43">
        <f t="shared" si="5"/>
        <v>0</v>
      </c>
      <c r="K36" s="54"/>
    </row>
    <row r="37" spans="1:11" s="10" customFormat="1" ht="12">
      <c r="A37" s="48" t="s">
        <v>86</v>
      </c>
      <c r="B37" s="15"/>
      <c r="C37" s="23" t="s">
        <v>161</v>
      </c>
      <c r="D37" s="33"/>
      <c r="E37" s="20" t="s">
        <v>53</v>
      </c>
      <c r="F37" s="44">
        <v>8</v>
      </c>
      <c r="G37" s="45">
        <v>0</v>
      </c>
      <c r="H37" s="43">
        <f t="shared" si="4"/>
        <v>0</v>
      </c>
      <c r="I37" s="43">
        <v>0</v>
      </c>
      <c r="J37" s="43">
        <f t="shared" si="5"/>
        <v>0</v>
      </c>
      <c r="K37" s="54"/>
    </row>
    <row r="38" spans="1:11" s="10" customFormat="1" ht="12">
      <c r="A38" s="48" t="s">
        <v>118</v>
      </c>
      <c r="B38" s="15"/>
      <c r="C38" s="23" t="s">
        <v>136</v>
      </c>
      <c r="D38" s="33"/>
      <c r="E38" s="20" t="s">
        <v>53</v>
      </c>
      <c r="F38" s="44">
        <v>1</v>
      </c>
      <c r="G38" s="45">
        <v>0</v>
      </c>
      <c r="H38" s="43">
        <f t="shared" si="4"/>
        <v>0</v>
      </c>
      <c r="I38" s="43">
        <v>0</v>
      </c>
      <c r="J38" s="43">
        <f t="shared" si="5"/>
        <v>0</v>
      </c>
      <c r="K38" s="54"/>
    </row>
    <row r="39" spans="1:11" s="10" customFormat="1" ht="12">
      <c r="A39" s="48"/>
      <c r="B39" s="15"/>
      <c r="C39" s="23"/>
      <c r="D39" s="33"/>
      <c r="E39" s="20"/>
      <c r="F39" s="44"/>
      <c r="G39" s="45"/>
      <c r="H39" s="43"/>
      <c r="I39" s="44"/>
      <c r="J39" s="43"/>
      <c r="K39" s="54"/>
    </row>
    <row r="40" spans="1:11" s="10" customFormat="1" ht="12">
      <c r="A40" s="49" t="s">
        <v>61</v>
      </c>
      <c r="B40" s="26"/>
      <c r="C40" s="26" t="s">
        <v>37</v>
      </c>
      <c r="D40" s="20"/>
      <c r="E40" s="23"/>
      <c r="F40" s="44"/>
      <c r="G40" s="46"/>
      <c r="H40" s="46"/>
      <c r="I40" s="46"/>
      <c r="J40" s="46"/>
      <c r="K40" s="54"/>
    </row>
    <row r="41" spans="1:11" s="10" customFormat="1" ht="12">
      <c r="A41" s="48"/>
      <c r="B41" s="26"/>
      <c r="C41" s="23"/>
      <c r="D41" s="20"/>
      <c r="E41" s="23"/>
      <c r="F41" s="44"/>
      <c r="G41" s="46"/>
      <c r="H41" s="43"/>
      <c r="I41" s="43"/>
      <c r="J41" s="43"/>
      <c r="K41" s="54"/>
    </row>
    <row r="42" spans="1:11" s="10" customFormat="1" ht="12">
      <c r="A42" s="48" t="s">
        <v>58</v>
      </c>
      <c r="B42" s="23"/>
      <c r="C42" s="23" t="s">
        <v>162</v>
      </c>
      <c r="D42" s="20"/>
      <c r="E42" s="20" t="s">
        <v>54</v>
      </c>
      <c r="F42" s="44">
        <v>38</v>
      </c>
      <c r="G42" s="50">
        <v>0</v>
      </c>
      <c r="H42" s="43">
        <f aca="true" t="shared" si="6" ref="H42:H49">G42*F42</f>
        <v>0</v>
      </c>
      <c r="I42" s="43">
        <v>0</v>
      </c>
      <c r="J42" s="43">
        <f aca="true" t="shared" si="7" ref="J42:J49">I42*F42</f>
        <v>0</v>
      </c>
      <c r="K42" s="54"/>
    </row>
    <row r="43" spans="1:11" s="10" customFormat="1" ht="12">
      <c r="A43" s="48" t="s">
        <v>87</v>
      </c>
      <c r="B43" s="23"/>
      <c r="C43" s="23" t="s">
        <v>83</v>
      </c>
      <c r="D43" s="20"/>
      <c r="E43" s="20" t="s">
        <v>54</v>
      </c>
      <c r="F43" s="44">
        <v>60</v>
      </c>
      <c r="G43" s="50">
        <v>0</v>
      </c>
      <c r="H43" s="43">
        <f t="shared" si="6"/>
        <v>0</v>
      </c>
      <c r="I43" s="43">
        <v>0</v>
      </c>
      <c r="J43" s="43">
        <f t="shared" si="7"/>
        <v>0</v>
      </c>
      <c r="K43" s="54"/>
    </row>
    <row r="44" spans="1:11" s="10" customFormat="1" ht="12">
      <c r="A44" s="48" t="s">
        <v>88</v>
      </c>
      <c r="B44" s="23"/>
      <c r="C44" s="23" t="s">
        <v>82</v>
      </c>
      <c r="D44" s="20"/>
      <c r="E44" s="20" t="s">
        <v>54</v>
      </c>
      <c r="F44" s="44">
        <v>310</v>
      </c>
      <c r="G44" s="50">
        <v>0</v>
      </c>
      <c r="H44" s="43">
        <f t="shared" si="6"/>
        <v>0</v>
      </c>
      <c r="I44" s="43">
        <v>0</v>
      </c>
      <c r="J44" s="43">
        <f t="shared" si="7"/>
        <v>0</v>
      </c>
      <c r="K44" s="54"/>
    </row>
    <row r="45" spans="1:11" s="10" customFormat="1" ht="12">
      <c r="A45" s="48" t="s">
        <v>89</v>
      </c>
      <c r="B45" s="23"/>
      <c r="C45" s="23" t="s">
        <v>138</v>
      </c>
      <c r="D45" s="20"/>
      <c r="E45" s="20" t="s">
        <v>54</v>
      </c>
      <c r="F45" s="44">
        <v>50</v>
      </c>
      <c r="G45" s="50">
        <v>0</v>
      </c>
      <c r="H45" s="43">
        <f t="shared" si="6"/>
        <v>0</v>
      </c>
      <c r="I45" s="43">
        <v>0</v>
      </c>
      <c r="J45" s="43">
        <f t="shared" si="7"/>
        <v>0</v>
      </c>
      <c r="K45" s="54"/>
    </row>
    <row r="46" spans="1:11" s="56" customFormat="1" ht="12">
      <c r="A46" s="48" t="s">
        <v>90</v>
      </c>
      <c r="B46" s="23"/>
      <c r="C46" s="23" t="s">
        <v>81</v>
      </c>
      <c r="D46" s="20"/>
      <c r="E46" s="20" t="s">
        <v>54</v>
      </c>
      <c r="F46" s="44">
        <v>15</v>
      </c>
      <c r="G46" s="50">
        <v>0</v>
      </c>
      <c r="H46" s="43">
        <f t="shared" si="6"/>
        <v>0</v>
      </c>
      <c r="I46" s="43">
        <v>0</v>
      </c>
      <c r="J46" s="43">
        <f t="shared" si="7"/>
        <v>0</v>
      </c>
      <c r="K46" s="54"/>
    </row>
    <row r="47" spans="1:11" s="10" customFormat="1" ht="12">
      <c r="A47" s="48" t="s">
        <v>91</v>
      </c>
      <c r="B47" s="23"/>
      <c r="C47" s="23" t="s">
        <v>174</v>
      </c>
      <c r="D47" s="20"/>
      <c r="E47" s="20" t="s">
        <v>54</v>
      </c>
      <c r="F47" s="44">
        <v>40</v>
      </c>
      <c r="G47" s="50">
        <v>0</v>
      </c>
      <c r="H47" s="43">
        <f t="shared" si="6"/>
        <v>0</v>
      </c>
      <c r="I47" s="43">
        <v>0</v>
      </c>
      <c r="J47" s="43">
        <f t="shared" si="7"/>
        <v>0</v>
      </c>
      <c r="K47" s="54"/>
    </row>
    <row r="48" spans="1:11" s="10" customFormat="1" ht="12">
      <c r="A48" s="48" t="s">
        <v>92</v>
      </c>
      <c r="B48" s="23"/>
      <c r="C48" s="23" t="s">
        <v>137</v>
      </c>
      <c r="D48" s="20"/>
      <c r="E48" s="20" t="s">
        <v>54</v>
      </c>
      <c r="F48" s="44">
        <v>440</v>
      </c>
      <c r="G48" s="50">
        <v>0</v>
      </c>
      <c r="H48" s="43">
        <f>G48*F48</f>
        <v>0</v>
      </c>
      <c r="I48" s="43">
        <v>0</v>
      </c>
      <c r="J48" s="43">
        <f>I48*F48</f>
        <v>0</v>
      </c>
      <c r="K48" s="54"/>
    </row>
    <row r="49" spans="1:11" s="10" customFormat="1" ht="12">
      <c r="A49" s="48" t="s">
        <v>92</v>
      </c>
      <c r="B49" s="23"/>
      <c r="C49" s="23" t="s">
        <v>163</v>
      </c>
      <c r="D49" s="20"/>
      <c r="E49" s="20" t="s">
        <v>54</v>
      </c>
      <c r="F49" s="44">
        <v>30</v>
      </c>
      <c r="G49" s="50">
        <v>0</v>
      </c>
      <c r="H49" s="43">
        <f t="shared" si="6"/>
        <v>0</v>
      </c>
      <c r="I49" s="43">
        <v>0</v>
      </c>
      <c r="J49" s="43">
        <f t="shared" si="7"/>
        <v>0</v>
      </c>
      <c r="K49" s="54"/>
    </row>
    <row r="50" spans="1:11" s="10" customFormat="1" ht="12">
      <c r="A50" s="48"/>
      <c r="B50" s="23"/>
      <c r="C50" s="23"/>
      <c r="D50" s="20"/>
      <c r="E50" s="20"/>
      <c r="F50" s="44"/>
      <c r="G50" s="50"/>
      <c r="H50" s="43"/>
      <c r="I50" s="43"/>
      <c r="J50" s="43"/>
      <c r="K50" s="54"/>
    </row>
    <row r="51" spans="1:11" s="10" customFormat="1" ht="12">
      <c r="A51" s="49" t="s">
        <v>164</v>
      </c>
      <c r="B51" s="26"/>
      <c r="C51" s="26" t="s">
        <v>96</v>
      </c>
      <c r="D51" s="51"/>
      <c r="E51" s="51"/>
      <c r="F51" s="78"/>
      <c r="G51" s="57"/>
      <c r="H51" s="57"/>
      <c r="I51" s="57"/>
      <c r="J51" s="57"/>
      <c r="K51" s="54"/>
    </row>
    <row r="52" spans="1:16" s="10" customFormat="1" ht="12">
      <c r="A52" s="48" t="s">
        <v>93</v>
      </c>
      <c r="B52" s="23"/>
      <c r="C52" s="23" t="s">
        <v>70</v>
      </c>
      <c r="D52" s="20"/>
      <c r="E52" s="20" t="s">
        <v>54</v>
      </c>
      <c r="F52" s="44">
        <v>21</v>
      </c>
      <c r="G52" s="50">
        <v>0</v>
      </c>
      <c r="H52" s="43">
        <f>G52*F52</f>
        <v>0</v>
      </c>
      <c r="I52" s="43">
        <v>0</v>
      </c>
      <c r="J52" s="43">
        <f>I52*F52</f>
        <v>0</v>
      </c>
      <c r="K52" s="54"/>
      <c r="L52" s="18"/>
      <c r="M52" s="9"/>
      <c r="N52" s="18"/>
      <c r="O52" s="18"/>
      <c r="P52" s="18"/>
    </row>
    <row r="53" spans="1:12" s="10" customFormat="1" ht="12">
      <c r="A53" s="48" t="s">
        <v>94</v>
      </c>
      <c r="B53" s="23"/>
      <c r="C53" s="23" t="s">
        <v>72</v>
      </c>
      <c r="D53" s="20"/>
      <c r="E53" s="20" t="s">
        <v>53</v>
      </c>
      <c r="F53" s="44">
        <v>6</v>
      </c>
      <c r="G53" s="50">
        <v>0</v>
      </c>
      <c r="H53" s="43">
        <f>G53*F53</f>
        <v>0</v>
      </c>
      <c r="I53" s="43">
        <v>0</v>
      </c>
      <c r="J53" s="43">
        <f>I53*F53</f>
        <v>0</v>
      </c>
      <c r="K53" s="54"/>
      <c r="L53" s="18"/>
    </row>
    <row r="54" spans="1:12" s="10" customFormat="1" ht="12">
      <c r="A54" s="48" t="s">
        <v>95</v>
      </c>
      <c r="B54" s="23"/>
      <c r="C54" s="23" t="s">
        <v>165</v>
      </c>
      <c r="D54" s="20"/>
      <c r="E54" s="20" t="s">
        <v>54</v>
      </c>
      <c r="F54" s="44">
        <v>20</v>
      </c>
      <c r="G54" s="50">
        <v>0</v>
      </c>
      <c r="H54" s="43">
        <f>G54*F54</f>
        <v>0</v>
      </c>
      <c r="I54" s="43">
        <v>0</v>
      </c>
      <c r="J54" s="43">
        <f>I54*F54</f>
        <v>0</v>
      </c>
      <c r="K54" s="54"/>
      <c r="L54" s="18"/>
    </row>
    <row r="55" spans="1:12" s="10" customFormat="1" ht="12">
      <c r="A55" s="48" t="s">
        <v>166</v>
      </c>
      <c r="B55" s="23"/>
      <c r="C55" s="23" t="s">
        <v>168</v>
      </c>
      <c r="D55" s="20"/>
      <c r="E55" s="20" t="s">
        <v>53</v>
      </c>
      <c r="F55" s="44">
        <v>20</v>
      </c>
      <c r="G55" s="50">
        <v>0</v>
      </c>
      <c r="H55" s="43">
        <f>G55*F55</f>
        <v>0</v>
      </c>
      <c r="I55" s="43">
        <v>0</v>
      </c>
      <c r="J55" s="43">
        <f>I55*F55</f>
        <v>0</v>
      </c>
      <c r="K55" s="54"/>
      <c r="L55" s="18"/>
    </row>
    <row r="56" spans="1:12" s="10" customFormat="1" ht="12">
      <c r="A56" s="48" t="s">
        <v>167</v>
      </c>
      <c r="B56" s="23"/>
      <c r="C56" s="23" t="s">
        <v>71</v>
      </c>
      <c r="D56" s="20"/>
      <c r="E56" s="20" t="s">
        <v>53</v>
      </c>
      <c r="F56" s="44">
        <v>1</v>
      </c>
      <c r="G56" s="50">
        <v>0</v>
      </c>
      <c r="H56" s="43">
        <f>G56*F56</f>
        <v>0</v>
      </c>
      <c r="I56" s="43">
        <v>0</v>
      </c>
      <c r="J56" s="43">
        <f>I56*F56</f>
        <v>0</v>
      </c>
      <c r="K56" s="54"/>
      <c r="L56" s="18"/>
    </row>
    <row r="57" spans="1:12" s="10" customFormat="1" ht="12">
      <c r="A57" s="48"/>
      <c r="B57" s="23"/>
      <c r="C57" s="23"/>
      <c r="D57" s="20"/>
      <c r="E57" s="20"/>
      <c r="F57" s="44"/>
      <c r="G57" s="50"/>
      <c r="H57" s="43"/>
      <c r="I57" s="43"/>
      <c r="J57" s="43"/>
      <c r="K57" s="54"/>
      <c r="L57" s="18"/>
    </row>
    <row r="58" spans="1:12" s="10" customFormat="1" ht="12">
      <c r="A58" s="49" t="s">
        <v>97</v>
      </c>
      <c r="B58" s="26"/>
      <c r="C58" s="26" t="s">
        <v>56</v>
      </c>
      <c r="D58" s="20"/>
      <c r="E58" s="20"/>
      <c r="F58" s="40"/>
      <c r="G58" s="50"/>
      <c r="H58" s="50"/>
      <c r="I58" s="50"/>
      <c r="J58" s="50"/>
      <c r="K58" s="54"/>
      <c r="L58" s="18"/>
    </row>
    <row r="59" spans="1:12" s="10" customFormat="1" ht="12">
      <c r="A59" s="48" t="s">
        <v>98</v>
      </c>
      <c r="B59" s="23"/>
      <c r="C59" s="23" t="s">
        <v>139</v>
      </c>
      <c r="D59" s="20"/>
      <c r="E59" s="20" t="s">
        <v>53</v>
      </c>
      <c r="F59" s="40">
        <v>12</v>
      </c>
      <c r="G59" s="50">
        <v>0</v>
      </c>
      <c r="H59" s="43">
        <f>G59*F59</f>
        <v>0</v>
      </c>
      <c r="I59" s="43"/>
      <c r="J59" s="43"/>
      <c r="K59" s="54"/>
      <c r="L59" s="18"/>
    </row>
    <row r="60" spans="1:12" s="10" customFormat="1" ht="12">
      <c r="A60" s="48" t="s">
        <v>99</v>
      </c>
      <c r="B60" s="23"/>
      <c r="C60" s="23" t="s">
        <v>140</v>
      </c>
      <c r="D60" s="20"/>
      <c r="E60" s="20" t="s">
        <v>53</v>
      </c>
      <c r="F60" s="40">
        <v>44</v>
      </c>
      <c r="G60" s="50">
        <v>0</v>
      </c>
      <c r="H60" s="43">
        <f>G60*F60</f>
        <v>0</v>
      </c>
      <c r="I60" s="43"/>
      <c r="J60" s="43"/>
      <c r="K60" s="54"/>
      <c r="L60" s="18"/>
    </row>
    <row r="61" spans="1:12" s="10" customFormat="1" ht="12">
      <c r="A61" s="48" t="s">
        <v>100</v>
      </c>
      <c r="B61" s="23"/>
      <c r="C61" s="23" t="s">
        <v>57</v>
      </c>
      <c r="D61" s="20"/>
      <c r="E61" s="20" t="s">
        <v>53</v>
      </c>
      <c r="F61" s="40">
        <v>8</v>
      </c>
      <c r="G61" s="39">
        <v>0</v>
      </c>
      <c r="H61" s="43">
        <f>G61*F61</f>
        <v>0</v>
      </c>
      <c r="I61" s="43"/>
      <c r="J61" s="43"/>
      <c r="K61" s="54"/>
      <c r="L61" s="18"/>
    </row>
    <row r="62" spans="1:12" s="10" customFormat="1" ht="12">
      <c r="A62" s="24"/>
      <c r="B62" s="23"/>
      <c r="C62" s="23"/>
      <c r="D62" s="20"/>
      <c r="E62" s="20"/>
      <c r="F62" s="40"/>
      <c r="G62" s="39"/>
      <c r="H62" s="39"/>
      <c r="I62" s="39"/>
      <c r="J62" s="39"/>
      <c r="K62" s="54"/>
      <c r="L62" s="18"/>
    </row>
    <row r="63" spans="1:12" s="10" customFormat="1" ht="12">
      <c r="A63" s="49" t="s">
        <v>101</v>
      </c>
      <c r="B63" s="26"/>
      <c r="C63" s="26" t="s">
        <v>104</v>
      </c>
      <c r="D63" s="20"/>
      <c r="E63" s="20"/>
      <c r="F63" s="40"/>
      <c r="G63" s="50"/>
      <c r="H63" s="50"/>
      <c r="I63" s="50"/>
      <c r="J63" s="50"/>
      <c r="K63" s="54"/>
      <c r="L63" s="18"/>
    </row>
    <row r="64" spans="1:12" s="10" customFormat="1" ht="12">
      <c r="A64" s="24" t="s">
        <v>102</v>
      </c>
      <c r="B64" s="23"/>
      <c r="C64" s="23" t="s">
        <v>64</v>
      </c>
      <c r="D64" s="20"/>
      <c r="E64" s="20" t="s">
        <v>65</v>
      </c>
      <c r="F64" s="40">
        <v>3</v>
      </c>
      <c r="G64" s="39"/>
      <c r="H64" s="43"/>
      <c r="I64" s="43">
        <f>SUM(J4:J61)/100</f>
        <v>0</v>
      </c>
      <c r="J64" s="43">
        <f>I64*F64</f>
        <v>0</v>
      </c>
      <c r="K64" s="54"/>
      <c r="L64" s="18"/>
    </row>
    <row r="65" spans="1:12" s="10" customFormat="1" ht="12">
      <c r="A65" s="24" t="s">
        <v>103</v>
      </c>
      <c r="B65" s="23"/>
      <c r="C65" s="23" t="s">
        <v>108</v>
      </c>
      <c r="D65" s="20"/>
      <c r="E65" s="20" t="s">
        <v>65</v>
      </c>
      <c r="F65" s="40">
        <v>1</v>
      </c>
      <c r="G65" s="39"/>
      <c r="H65" s="43"/>
      <c r="I65" s="43">
        <f>SUM(J4:J62)/100</f>
        <v>0</v>
      </c>
      <c r="J65" s="43">
        <f>I65*F65</f>
        <v>0</v>
      </c>
      <c r="K65" s="54"/>
      <c r="L65" s="18"/>
    </row>
    <row r="66" spans="1:12" s="10" customFormat="1" ht="12">
      <c r="A66" s="24" t="s">
        <v>105</v>
      </c>
      <c r="B66" s="23"/>
      <c r="C66" s="23" t="s">
        <v>66</v>
      </c>
      <c r="D66" s="20"/>
      <c r="E66" s="20" t="s">
        <v>65</v>
      </c>
      <c r="F66" s="40">
        <v>3.6</v>
      </c>
      <c r="G66" s="39"/>
      <c r="H66" s="43"/>
      <c r="I66" s="43">
        <f>SUM(J4:J62)/100</f>
        <v>0</v>
      </c>
      <c r="J66" s="43">
        <f>I66*F66</f>
        <v>0</v>
      </c>
      <c r="K66" s="54"/>
      <c r="L66" s="18"/>
    </row>
    <row r="67" spans="1:12" s="10" customFormat="1" ht="12">
      <c r="A67" s="24" t="s">
        <v>107</v>
      </c>
      <c r="B67" s="23"/>
      <c r="C67" s="23" t="s">
        <v>106</v>
      </c>
      <c r="D67" s="20"/>
      <c r="E67" s="20" t="s">
        <v>65</v>
      </c>
      <c r="F67" s="40">
        <v>6</v>
      </c>
      <c r="G67" s="39">
        <f>SUM(H4:H61)/100</f>
        <v>0</v>
      </c>
      <c r="H67" s="43">
        <f>G67*F67</f>
        <v>0</v>
      </c>
      <c r="I67" s="43"/>
      <c r="J67" s="43"/>
      <c r="K67" s="54"/>
      <c r="L67" s="18"/>
    </row>
    <row r="68" spans="1:12" s="10" customFormat="1" ht="12">
      <c r="A68" s="76"/>
      <c r="B68" s="23"/>
      <c r="C68" s="23"/>
      <c r="D68" s="20"/>
      <c r="E68" s="20"/>
      <c r="F68" s="40"/>
      <c r="G68" s="39"/>
      <c r="H68" s="38"/>
      <c r="I68" s="38"/>
      <c r="J68" s="38"/>
      <c r="K68" s="54"/>
      <c r="L68" s="18"/>
    </row>
    <row r="69" spans="1:12" s="10" customFormat="1" ht="12">
      <c r="A69" s="49" t="s">
        <v>109</v>
      </c>
      <c r="B69" s="26"/>
      <c r="C69" s="26" t="s">
        <v>116</v>
      </c>
      <c r="D69" s="20"/>
      <c r="E69" s="20"/>
      <c r="F69" s="40"/>
      <c r="G69" s="50"/>
      <c r="H69" s="50"/>
      <c r="I69" s="50"/>
      <c r="J69" s="50"/>
      <c r="K69" s="54"/>
      <c r="L69" s="18"/>
    </row>
    <row r="70" spans="1:12" s="10" customFormat="1" ht="12">
      <c r="A70" s="76" t="s">
        <v>110</v>
      </c>
      <c r="B70" s="23"/>
      <c r="C70" s="23" t="s">
        <v>141</v>
      </c>
      <c r="D70" s="20"/>
      <c r="E70" s="20" t="s">
        <v>53</v>
      </c>
      <c r="F70" s="40">
        <v>1</v>
      </c>
      <c r="G70" s="39">
        <v>0</v>
      </c>
      <c r="H70" s="43">
        <f aca="true" t="shared" si="8" ref="H70:H77">G70*F70</f>
        <v>0</v>
      </c>
      <c r="I70" s="43"/>
      <c r="J70" s="43"/>
      <c r="K70" s="54"/>
      <c r="L70" s="18"/>
    </row>
    <row r="71" spans="1:12" s="10" customFormat="1" ht="12">
      <c r="A71" s="76" t="s">
        <v>111</v>
      </c>
      <c r="B71" s="23"/>
      <c r="C71" s="23" t="s">
        <v>78</v>
      </c>
      <c r="D71" s="20"/>
      <c r="E71" s="20" t="s">
        <v>54</v>
      </c>
      <c r="F71" s="40">
        <v>48</v>
      </c>
      <c r="G71" s="39">
        <v>0</v>
      </c>
      <c r="H71" s="43">
        <f t="shared" si="8"/>
        <v>0</v>
      </c>
      <c r="I71" s="43"/>
      <c r="J71" s="43"/>
      <c r="K71" s="54"/>
      <c r="L71" s="18"/>
    </row>
    <row r="72" spans="1:12" s="10" customFormat="1" ht="12">
      <c r="A72" s="76" t="s">
        <v>112</v>
      </c>
      <c r="B72" s="23"/>
      <c r="C72" s="23" t="s">
        <v>73</v>
      </c>
      <c r="D72" s="20"/>
      <c r="E72" s="20" t="s">
        <v>53</v>
      </c>
      <c r="F72" s="40">
        <v>45</v>
      </c>
      <c r="G72" s="39">
        <v>0</v>
      </c>
      <c r="H72" s="43">
        <f t="shared" si="8"/>
        <v>0</v>
      </c>
      <c r="I72" s="43"/>
      <c r="J72" s="43"/>
      <c r="K72" s="54"/>
      <c r="L72" s="18"/>
    </row>
    <row r="73" spans="1:12" s="10" customFormat="1" ht="12">
      <c r="A73" s="76" t="s">
        <v>142</v>
      </c>
      <c r="B73" s="23"/>
      <c r="C73" s="23" t="s">
        <v>77</v>
      </c>
      <c r="D73" s="20"/>
      <c r="E73" s="20" t="s">
        <v>53</v>
      </c>
      <c r="F73" s="40">
        <v>2</v>
      </c>
      <c r="G73" s="39">
        <v>0</v>
      </c>
      <c r="H73" s="43">
        <f t="shared" si="8"/>
        <v>0</v>
      </c>
      <c r="I73" s="43"/>
      <c r="J73" s="43"/>
      <c r="K73" s="54"/>
      <c r="L73" s="18"/>
    </row>
    <row r="74" spans="1:11" s="10" customFormat="1" ht="12">
      <c r="A74" s="76" t="s">
        <v>143</v>
      </c>
      <c r="B74" s="23"/>
      <c r="C74" s="23" t="s">
        <v>79</v>
      </c>
      <c r="D74" s="20"/>
      <c r="E74" s="20" t="s">
        <v>53</v>
      </c>
      <c r="F74" s="40">
        <v>10</v>
      </c>
      <c r="G74" s="39">
        <v>0</v>
      </c>
      <c r="H74" s="43">
        <f t="shared" si="8"/>
        <v>0</v>
      </c>
      <c r="I74" s="43"/>
      <c r="J74" s="43"/>
      <c r="K74" s="54"/>
    </row>
    <row r="75" spans="1:11" s="10" customFormat="1" ht="12">
      <c r="A75" s="76" t="s">
        <v>113</v>
      </c>
      <c r="B75" s="23"/>
      <c r="C75" s="23" t="s">
        <v>74</v>
      </c>
      <c r="D75" s="20"/>
      <c r="E75" s="20" t="s">
        <v>54</v>
      </c>
      <c r="F75" s="40">
        <v>48</v>
      </c>
      <c r="G75" s="39">
        <v>0</v>
      </c>
      <c r="H75" s="43">
        <f t="shared" si="8"/>
        <v>0</v>
      </c>
      <c r="I75" s="43"/>
      <c r="J75" s="43"/>
      <c r="K75" s="54"/>
    </row>
    <row r="76" spans="1:12" s="10" customFormat="1" ht="12">
      <c r="A76" s="76" t="s">
        <v>114</v>
      </c>
      <c r="B76" s="23"/>
      <c r="C76" s="23" t="s">
        <v>75</v>
      </c>
      <c r="D76" s="20"/>
      <c r="E76" s="20" t="s">
        <v>69</v>
      </c>
      <c r="F76" s="40">
        <v>1</v>
      </c>
      <c r="G76" s="39">
        <v>0</v>
      </c>
      <c r="H76" s="43">
        <f t="shared" si="8"/>
        <v>0</v>
      </c>
      <c r="I76" s="43"/>
      <c r="J76" s="43"/>
      <c r="K76" s="54"/>
      <c r="L76" s="18"/>
    </row>
    <row r="77" spans="1:11" s="10" customFormat="1" ht="12">
      <c r="A77" s="76" t="s">
        <v>115</v>
      </c>
      <c r="B77" s="23"/>
      <c r="C77" s="23" t="s">
        <v>76</v>
      </c>
      <c r="D77" s="20"/>
      <c r="E77" s="20" t="s">
        <v>69</v>
      </c>
      <c r="F77" s="40">
        <v>45</v>
      </c>
      <c r="G77" s="39">
        <v>0</v>
      </c>
      <c r="H77" s="43">
        <f t="shared" si="8"/>
        <v>0</v>
      </c>
      <c r="I77" s="43"/>
      <c r="J77" s="43"/>
      <c r="K77" s="54"/>
    </row>
    <row r="78" spans="1:11" s="10" customFormat="1" ht="12">
      <c r="A78" s="76"/>
      <c r="B78" s="23"/>
      <c r="C78" s="23"/>
      <c r="D78" s="20"/>
      <c r="E78" s="20"/>
      <c r="F78" s="40"/>
      <c r="G78" s="39"/>
      <c r="H78" s="38"/>
      <c r="I78" s="38"/>
      <c r="J78" s="38"/>
      <c r="K78" s="54"/>
    </row>
    <row r="79" spans="1:11" s="10" customFormat="1" ht="12">
      <c r="A79" s="49" t="s">
        <v>61</v>
      </c>
      <c r="B79" s="26"/>
      <c r="C79" s="26" t="s">
        <v>117</v>
      </c>
      <c r="D79" s="20"/>
      <c r="E79" s="23"/>
      <c r="F79" s="44"/>
      <c r="G79" s="46"/>
      <c r="H79" s="46"/>
      <c r="I79" s="46"/>
      <c r="J79" s="46"/>
      <c r="K79" s="54"/>
    </row>
    <row r="80" spans="1:12" s="56" customFormat="1" ht="12">
      <c r="A80" s="48" t="s">
        <v>62</v>
      </c>
      <c r="B80" s="23"/>
      <c r="C80" s="23" t="s">
        <v>169</v>
      </c>
      <c r="D80" s="20"/>
      <c r="E80" s="23" t="s">
        <v>55</v>
      </c>
      <c r="F80" s="44">
        <v>22</v>
      </c>
      <c r="G80" s="46">
        <v>0</v>
      </c>
      <c r="H80" s="43">
        <f>G80*F80</f>
        <v>0</v>
      </c>
      <c r="I80" s="43"/>
      <c r="J80" s="43"/>
      <c r="K80" s="54"/>
      <c r="L80" s="55"/>
    </row>
    <row r="81" spans="1:12" s="56" customFormat="1" ht="12">
      <c r="A81" s="48" t="s">
        <v>58</v>
      </c>
      <c r="B81" s="23"/>
      <c r="C81" s="23" t="s">
        <v>170</v>
      </c>
      <c r="D81" s="20"/>
      <c r="E81" s="20" t="s">
        <v>55</v>
      </c>
      <c r="F81" s="40">
        <v>8</v>
      </c>
      <c r="G81" s="50">
        <v>0</v>
      </c>
      <c r="H81" s="43">
        <f>G81*F81</f>
        <v>0</v>
      </c>
      <c r="I81" s="43"/>
      <c r="J81" s="43"/>
      <c r="K81" s="54"/>
      <c r="L81" s="55"/>
    </row>
    <row r="82" spans="1:16" s="66" customFormat="1" ht="12">
      <c r="A82" s="48" t="s">
        <v>63</v>
      </c>
      <c r="B82" s="23"/>
      <c r="C82" s="23" t="s">
        <v>46</v>
      </c>
      <c r="D82" s="20"/>
      <c r="E82" s="23" t="s">
        <v>55</v>
      </c>
      <c r="F82" s="44">
        <v>25</v>
      </c>
      <c r="G82" s="46">
        <v>0</v>
      </c>
      <c r="H82" s="43">
        <f>G82*F82</f>
        <v>0</v>
      </c>
      <c r="I82" s="43"/>
      <c r="J82" s="43"/>
      <c r="K82" s="54"/>
      <c r="L82" s="64"/>
      <c r="M82" s="65"/>
      <c r="N82" s="64"/>
      <c r="O82" s="64"/>
      <c r="P82" s="64"/>
    </row>
    <row r="83" spans="1:16" s="66" customFormat="1" ht="12">
      <c r="A83" s="48"/>
      <c r="B83" s="23"/>
      <c r="C83" s="23"/>
      <c r="D83" s="20"/>
      <c r="E83" s="23"/>
      <c r="F83" s="44"/>
      <c r="G83" s="46"/>
      <c r="H83" s="46"/>
      <c r="I83" s="46"/>
      <c r="J83" s="46"/>
      <c r="K83" s="54"/>
      <c r="L83" s="64"/>
      <c r="M83" s="65"/>
      <c r="N83" s="64"/>
      <c r="O83" s="64"/>
      <c r="P83" s="64"/>
    </row>
    <row r="84" spans="1:16" s="66" customFormat="1" ht="12">
      <c r="A84" s="48"/>
      <c r="B84" s="23"/>
      <c r="C84" s="23"/>
      <c r="D84" s="20"/>
      <c r="E84" s="23"/>
      <c r="F84" s="44"/>
      <c r="G84" s="46"/>
      <c r="H84" s="46"/>
      <c r="I84" s="46"/>
      <c r="J84" s="46"/>
      <c r="K84" s="54"/>
      <c r="L84" s="64"/>
      <c r="M84" s="65"/>
      <c r="N84" s="64"/>
      <c r="O84" s="64"/>
      <c r="P84" s="64"/>
    </row>
    <row r="85" spans="1:16" s="66" customFormat="1" ht="12">
      <c r="A85" s="34"/>
      <c r="B85" s="26"/>
      <c r="C85" s="26" t="s">
        <v>50</v>
      </c>
      <c r="D85" s="51"/>
      <c r="E85" s="51"/>
      <c r="F85" s="52"/>
      <c r="G85" s="53"/>
      <c r="H85" s="53">
        <f>SUM(H3:H84)</f>
        <v>0</v>
      </c>
      <c r="I85" s="53"/>
      <c r="J85" s="53"/>
      <c r="K85" s="54"/>
      <c r="L85" s="64"/>
      <c r="M85" s="65"/>
      <c r="N85" s="64"/>
      <c r="O85" s="64"/>
      <c r="P85" s="64"/>
    </row>
    <row r="86" spans="1:16" s="66" customFormat="1" ht="12">
      <c r="A86" s="34"/>
      <c r="B86" s="26"/>
      <c r="C86" s="26" t="s">
        <v>52</v>
      </c>
      <c r="D86" s="51"/>
      <c r="E86" s="51"/>
      <c r="F86" s="52"/>
      <c r="G86" s="57"/>
      <c r="H86" s="57"/>
      <c r="I86" s="57"/>
      <c r="J86" s="57">
        <f>SUM(J3:J85)</f>
        <v>0</v>
      </c>
      <c r="K86" s="54"/>
      <c r="L86" s="64"/>
      <c r="M86" s="65"/>
      <c r="N86" s="64"/>
      <c r="O86" s="64"/>
      <c r="P86" s="64"/>
    </row>
    <row r="87" spans="1:16" ht="12">
      <c r="A87" s="58"/>
      <c r="B87" s="59"/>
      <c r="C87" s="59"/>
      <c r="D87" s="60"/>
      <c r="E87" s="60"/>
      <c r="F87" s="61"/>
      <c r="G87" s="62"/>
      <c r="H87" s="62"/>
      <c r="I87" s="62"/>
      <c r="J87" s="62"/>
      <c r="K87" s="63"/>
      <c r="L87" s="32"/>
      <c r="M87" s="9"/>
      <c r="N87" s="32"/>
      <c r="O87" s="32"/>
      <c r="P87" s="32"/>
    </row>
    <row r="88" spans="1:11" s="10" customFormat="1" ht="12">
      <c r="A88" s="58"/>
      <c r="B88" s="59"/>
      <c r="C88" s="59" t="s">
        <v>67</v>
      </c>
      <c r="D88" s="60"/>
      <c r="E88" s="60"/>
      <c r="F88" s="61"/>
      <c r="G88" s="62"/>
      <c r="H88" s="62"/>
      <c r="I88" s="62">
        <f>H85+J86</f>
        <v>0</v>
      </c>
      <c r="J88" s="62"/>
      <c r="K88" s="63"/>
    </row>
    <row r="89" spans="1:11" ht="12">
      <c r="A89" s="67"/>
      <c r="B89" s="68"/>
      <c r="C89" s="68"/>
      <c r="D89" s="69"/>
      <c r="E89" s="69"/>
      <c r="F89" s="70"/>
      <c r="G89" s="71"/>
      <c r="H89" s="71"/>
      <c r="I89" s="71"/>
      <c r="J89" s="71"/>
      <c r="K89" s="72"/>
    </row>
    <row r="90" spans="1:11" ht="12">
      <c r="A90" s="67"/>
      <c r="B90" s="68"/>
      <c r="C90" s="68" t="s">
        <v>171</v>
      </c>
      <c r="D90" s="69"/>
      <c r="E90" s="69"/>
      <c r="F90" s="70"/>
      <c r="G90" s="71"/>
      <c r="H90" s="71"/>
      <c r="I90" s="71">
        <v>0</v>
      </c>
      <c r="J90" s="71"/>
      <c r="K90" s="72"/>
    </row>
    <row r="91" spans="1:11" ht="12">
      <c r="A91" s="67"/>
      <c r="B91" s="68"/>
      <c r="C91" s="68" t="s">
        <v>68</v>
      </c>
      <c r="D91" s="69"/>
      <c r="E91" s="69"/>
      <c r="F91" s="70"/>
      <c r="G91" s="71"/>
      <c r="H91" s="71"/>
      <c r="I91" s="71">
        <f>I88+I90</f>
        <v>0</v>
      </c>
      <c r="J91" s="71"/>
      <c r="K91" s="72"/>
    </row>
    <row r="92" spans="1:10" ht="12">
      <c r="A92" s="29"/>
      <c r="D92" s="29"/>
      <c r="E92" s="29"/>
      <c r="F92" s="29"/>
      <c r="G92" s="29"/>
      <c r="H92" s="29"/>
      <c r="I92" s="29"/>
      <c r="J92" s="29"/>
    </row>
    <row r="93" spans="6:11" ht="12">
      <c r="F93" s="27"/>
      <c r="G93" s="10"/>
      <c r="H93" s="10"/>
      <c r="I93" s="10"/>
      <c r="J93" s="10"/>
      <c r="K93" s="10"/>
    </row>
    <row r="99" spans="3:5" ht="12">
      <c r="C99" s="73"/>
      <c r="D99" s="73"/>
      <c r="E99" s="74"/>
    </row>
    <row r="100" spans="3:5" ht="12">
      <c r="C100" s="73"/>
      <c r="D100" s="73"/>
      <c r="E100" s="74"/>
    </row>
    <row r="101" spans="3:5" ht="12">
      <c r="C101" s="73"/>
      <c r="D101" s="73"/>
      <c r="E101" s="74"/>
    </row>
    <row r="102" spans="3:5" ht="12">
      <c r="C102" s="73"/>
      <c r="D102" s="73"/>
      <c r="E102" s="74"/>
    </row>
    <row r="103" spans="3:5" ht="12">
      <c r="C103" s="73"/>
      <c r="D103" s="73"/>
      <c r="E103" s="74"/>
    </row>
    <row r="104" spans="3:5" ht="12">
      <c r="C104" s="73"/>
      <c r="D104" s="73"/>
      <c r="E104" s="74"/>
    </row>
    <row r="105" spans="3:5" ht="12">
      <c r="C105" s="73"/>
      <c r="D105" s="73"/>
      <c r="E105" s="74"/>
    </row>
    <row r="106" spans="3:5" ht="12">
      <c r="C106" s="73"/>
      <c r="D106" s="73"/>
      <c r="E106" s="74"/>
    </row>
    <row r="107" spans="3:5" ht="12">
      <c r="C107" s="73"/>
      <c r="D107" s="73"/>
      <c r="E107" s="74"/>
    </row>
    <row r="108" spans="3:5" ht="12">
      <c r="C108" s="73"/>
      <c r="D108" s="73"/>
      <c r="E108" s="74"/>
    </row>
    <row r="109" spans="3:5" ht="12">
      <c r="C109" s="73"/>
      <c r="D109" s="73"/>
      <c r="E109" s="74"/>
    </row>
    <row r="110" spans="3:5" ht="12">
      <c r="C110" s="73"/>
      <c r="D110" s="73"/>
      <c r="E110" s="74"/>
    </row>
    <row r="111" spans="3:5" ht="12">
      <c r="C111" s="73"/>
      <c r="D111" s="73"/>
      <c r="E111" s="74"/>
    </row>
    <row r="112" spans="4:5" ht="12">
      <c r="D112" s="29"/>
      <c r="E112" s="29"/>
    </row>
    <row r="113" spans="3:5" ht="12">
      <c r="C113" s="73"/>
      <c r="D113" s="73"/>
      <c r="E113" s="74"/>
    </row>
    <row r="114" spans="4:5" ht="12">
      <c r="D114" s="29"/>
      <c r="E114" s="29"/>
    </row>
    <row r="115" spans="3:5" ht="12">
      <c r="C115" s="73"/>
      <c r="D115" s="73"/>
      <c r="E115" s="74"/>
    </row>
    <row r="116" spans="3:5" ht="12">
      <c r="C116" s="73"/>
      <c r="D116" s="73"/>
      <c r="E116" s="74"/>
    </row>
    <row r="117" spans="3:5" ht="12">
      <c r="C117" s="73"/>
      <c r="D117" s="73"/>
      <c r="E117" s="74"/>
    </row>
    <row r="118" spans="3:5" ht="12">
      <c r="C118" s="73"/>
      <c r="D118" s="73"/>
      <c r="E118" s="74"/>
    </row>
    <row r="119" spans="4:5" ht="12">
      <c r="D119" s="29"/>
      <c r="E119" s="29"/>
    </row>
    <row r="120" spans="3:5" ht="12">
      <c r="C120" s="73"/>
      <c r="D120" s="73"/>
      <c r="E120" s="74"/>
    </row>
    <row r="121" spans="3:5" ht="12">
      <c r="C121" s="73"/>
      <c r="D121" s="73"/>
      <c r="E121" s="74"/>
    </row>
    <row r="122" spans="3:5" ht="12">
      <c r="C122" s="73"/>
      <c r="D122" s="73"/>
      <c r="E122" s="74"/>
    </row>
    <row r="123" spans="4:5" ht="12">
      <c r="D123" s="29"/>
      <c r="E123" s="29"/>
    </row>
    <row r="124" spans="4:5" ht="12">
      <c r="D124" s="29"/>
      <c r="E124" s="29"/>
    </row>
    <row r="125" spans="4:5" ht="12">
      <c r="D125" s="29"/>
      <c r="E125" s="29"/>
    </row>
    <row r="126" spans="3:5" ht="12">
      <c r="C126" s="73"/>
      <c r="D126" s="73"/>
      <c r="E126" s="74"/>
    </row>
    <row r="127" spans="3:5" ht="12">
      <c r="C127" s="73"/>
      <c r="D127" s="73"/>
      <c r="E127" s="74"/>
    </row>
    <row r="128" spans="3:5" ht="12">
      <c r="C128" s="73"/>
      <c r="D128" s="73"/>
      <c r="E128" s="74"/>
    </row>
    <row r="129" spans="3:5" ht="12">
      <c r="C129" s="73"/>
      <c r="D129" s="73"/>
      <c r="E129" s="74"/>
    </row>
    <row r="130" spans="3:5" ht="12">
      <c r="C130" s="73"/>
      <c r="D130" s="73"/>
      <c r="E130" s="74"/>
    </row>
    <row r="131" spans="4:5" ht="12">
      <c r="D131" s="29"/>
      <c r="E131" s="29"/>
    </row>
    <row r="132" spans="4:5" ht="12">
      <c r="D132" s="29"/>
      <c r="E132" s="29"/>
    </row>
    <row r="133" spans="4:5" ht="12">
      <c r="D133" s="29"/>
      <c r="E133" s="29"/>
    </row>
    <row r="134" spans="4:5" ht="12">
      <c r="D134" s="73"/>
      <c r="E134" s="74"/>
    </row>
    <row r="135" spans="4:5" ht="12">
      <c r="D135" s="73"/>
      <c r="E135" s="74"/>
    </row>
    <row r="136" spans="4:5" ht="12">
      <c r="D136" s="73"/>
      <c r="E136" s="74"/>
    </row>
    <row r="137" spans="4:5" ht="12">
      <c r="D137" s="29"/>
      <c r="E137" s="29"/>
    </row>
    <row r="138" spans="3:5" ht="12">
      <c r="C138" s="73"/>
      <c r="E138" s="74"/>
    </row>
    <row r="139" spans="3:5" ht="12">
      <c r="C139" s="73"/>
      <c r="E139" s="74"/>
    </row>
    <row r="140" spans="3:5" ht="12">
      <c r="C140" s="73"/>
      <c r="E140" s="74"/>
    </row>
    <row r="141" spans="3:5" ht="12">
      <c r="C141" s="73"/>
      <c r="D141" s="73"/>
      <c r="E141" s="74"/>
    </row>
    <row r="142" spans="3:5" ht="12">
      <c r="C142" s="73"/>
      <c r="D142" s="73"/>
      <c r="E142" s="74"/>
    </row>
    <row r="143" spans="3:5" ht="12">
      <c r="C143" s="73"/>
      <c r="D143" s="73"/>
      <c r="E143" s="74"/>
    </row>
    <row r="144" spans="3:5" ht="12">
      <c r="C144" s="73"/>
      <c r="D144" s="73"/>
      <c r="E144" s="74"/>
    </row>
    <row r="145" spans="3:5" ht="12">
      <c r="C145" s="73"/>
      <c r="D145" s="73"/>
      <c r="E145" s="74"/>
    </row>
    <row r="146" spans="3:5" ht="12">
      <c r="C146" s="73"/>
      <c r="D146" s="73"/>
      <c r="E146" s="74"/>
    </row>
    <row r="147" spans="3:5" ht="12">
      <c r="C147" s="73"/>
      <c r="D147" s="73"/>
      <c r="E147" s="74"/>
    </row>
    <row r="148" spans="3:5" ht="12">
      <c r="C148" s="73"/>
      <c r="D148" s="73"/>
      <c r="E148" s="74"/>
    </row>
    <row r="149" spans="3:5" ht="12">
      <c r="C149" s="73"/>
      <c r="D149" s="73"/>
      <c r="E149" s="74"/>
    </row>
    <row r="150" spans="3:5" ht="12">
      <c r="C150" s="73"/>
      <c r="D150" s="73"/>
      <c r="E150" s="74"/>
    </row>
    <row r="151" spans="3:5" ht="12">
      <c r="C151" s="73"/>
      <c r="D151" s="73"/>
      <c r="E151" s="74"/>
    </row>
    <row r="152" spans="3:5" ht="12">
      <c r="C152" s="73"/>
      <c r="D152" s="73"/>
      <c r="E152" s="74"/>
    </row>
    <row r="153" spans="3:5" ht="12">
      <c r="C153" s="73"/>
      <c r="D153" s="73"/>
      <c r="E153" s="74"/>
    </row>
    <row r="154" spans="4:5" ht="12">
      <c r="D154" s="29"/>
      <c r="E154" s="29"/>
    </row>
    <row r="155" spans="4:5" ht="12">
      <c r="D155" s="29"/>
      <c r="E155" s="29"/>
    </row>
    <row r="156" spans="4:5" ht="12">
      <c r="D156" s="29"/>
      <c r="E156" s="29"/>
    </row>
    <row r="157" spans="3:5" ht="12">
      <c r="C157" s="73"/>
      <c r="D157" s="73"/>
      <c r="E157" s="74"/>
    </row>
    <row r="158" spans="3:5" ht="12">
      <c r="C158" s="73"/>
      <c r="D158" s="73"/>
      <c r="E158" s="74"/>
    </row>
    <row r="159" spans="3:5" ht="12">
      <c r="C159" s="73"/>
      <c r="D159" s="73"/>
      <c r="E159" s="74"/>
    </row>
  </sheetData>
  <sheetProtection/>
  <printOptions/>
  <pageMargins left="0.6299212598425197" right="0.4330708661417323" top="1.0236220472440944" bottom="0.7086614173228347" header="0.4330708661417323" footer="0.3937007874015748"/>
  <pageSetup firstPageNumber="1" useFirstPageNumber="1" horizontalDpi="300" verticalDpi="300" orientation="landscape" paperSize="9" scale="85" r:id="rId1"/>
  <headerFooter alignWithMargins="0">
    <oddHeader>&amp;L&amp;"Arial CE,Tučné"Věznice Heřmanice : Oprava domu příslušníku : Silnoproudá elektroinstalace&amp;RSPECIFIKACE MATERIÁLU</oddHeader>
    <oddFooter>&amp;L&amp;"Arial CE,Tučné"12.2016&amp;C&amp;"Arial CE,Tučné"&amp;P/2&amp;RE-02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20.625" style="0" customWidth="1"/>
    <col min="2" max="2" width="40.75390625" style="0" customWidth="1"/>
  </cols>
  <sheetData>
    <row r="1" spans="1:2" ht="12.75">
      <c r="A1" t="s">
        <v>0</v>
      </c>
      <c r="B1" t="s">
        <v>14</v>
      </c>
    </row>
    <row r="2" spans="1:2" ht="12.75">
      <c r="A2" t="s">
        <v>1</v>
      </c>
      <c r="B2" t="s">
        <v>21</v>
      </c>
    </row>
    <row r="3" spans="1:2" ht="12.75">
      <c r="A3" t="s">
        <v>2</v>
      </c>
      <c r="B3" t="s">
        <v>15</v>
      </c>
    </row>
    <row r="4" spans="1:2" ht="12.75">
      <c r="A4" t="s">
        <v>3</v>
      </c>
      <c r="B4" t="s">
        <v>16</v>
      </c>
    </row>
    <row r="5" spans="1:2" ht="12.75">
      <c r="A5" t="s">
        <v>4</v>
      </c>
      <c r="B5" t="s">
        <v>18</v>
      </c>
    </row>
    <row r="6" spans="1:2" ht="12.75">
      <c r="A6" t="s">
        <v>5</v>
      </c>
      <c r="B6" t="s">
        <v>19</v>
      </c>
    </row>
    <row r="7" spans="1:2" ht="12.75">
      <c r="A7" t="s">
        <v>6</v>
      </c>
      <c r="B7" s="2" t="s">
        <v>20</v>
      </c>
    </row>
    <row r="8" spans="1:2" ht="12.75">
      <c r="A8" t="s">
        <v>7</v>
      </c>
      <c r="B8" s="2" t="s">
        <v>26</v>
      </c>
    </row>
    <row r="10" spans="1:2" ht="12.75">
      <c r="A10" t="s">
        <v>8</v>
      </c>
      <c r="B10" t="s">
        <v>22</v>
      </c>
    </row>
    <row r="11" spans="1:2" ht="12.75">
      <c r="A11" t="s">
        <v>9</v>
      </c>
      <c r="B11" t="s">
        <v>23</v>
      </c>
    </row>
    <row r="12" spans="1:2" ht="12.75">
      <c r="A12" t="s">
        <v>10</v>
      </c>
      <c r="B12" t="s">
        <v>24</v>
      </c>
    </row>
    <row r="13" spans="1:2" ht="12.75">
      <c r="A13" t="s">
        <v>11</v>
      </c>
      <c r="B13" s="1" t="s">
        <v>25</v>
      </c>
    </row>
    <row r="14" spans="1:2" ht="12.75">
      <c r="A14" t="s">
        <v>12</v>
      </c>
      <c r="B14" t="s">
        <v>17</v>
      </c>
    </row>
    <row r="15" spans="1:2" ht="12.75">
      <c r="A15" t="s">
        <v>13</v>
      </c>
      <c r="B15">
        <v>1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BKB Metal,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Specifikace materiálu</dc:title>
  <dc:subject/>
  <dc:creator>Jablonsky</dc:creator>
  <cp:keywords/>
  <dc:description/>
  <cp:lastModifiedBy>KULOVÁ Alena Ing.</cp:lastModifiedBy>
  <cp:lastPrinted>2018-06-26T09:49:04Z</cp:lastPrinted>
  <dcterms:created xsi:type="dcterms:W3CDTF">1997-09-29T21:53:14Z</dcterms:created>
  <dcterms:modified xsi:type="dcterms:W3CDTF">2018-06-26T09:49:15Z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onto">
    <vt:lpwstr>97-09-000</vt:lpwstr>
  </property>
</Properties>
</file>